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dgillen\Downloads\"/>
    </mc:Choice>
  </mc:AlternateContent>
  <xr:revisionPtr revIDLastSave="0" documentId="13_ncr:1_{9EAC0626-2BEE-40A1-93D9-7F1ABB27185B}"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1. The Premises" sheetId="8" r:id="rId2"/>
    <sheet name="2. Stocks" sheetId="9" r:id="rId3"/>
    <sheet name="3a. Weekly Record" sheetId="7" r:id="rId4"/>
    <sheet name="3b. Summary of Weekly Records" sheetId="6" r:id="rId5"/>
    <sheet name="4. Purchases" sheetId="4" r:id="rId6"/>
    <sheet name="5. Waste" sheetId="1" r:id="rId7"/>
    <sheet name="6. Sep. Water" sheetId="2" r:id="rId8"/>
    <sheet name="7. Carbon Adsorber" sheetId="5" r:id="rId9"/>
    <sheet name="8. Spotting Chemicals" sheetId="12" r:id="rId10"/>
    <sheet name="9. 12-month Summary" sheetId="3" r:id="rId11"/>
    <sheet name="Sheet1" sheetId="13" r:id="rId12"/>
    <sheet name="Sheet2" sheetId="14" r:id="rId13"/>
  </sheets>
  <definedNames>
    <definedName name="___Ref28">#REF!</definedName>
    <definedName name="__Ref28" localSheetId="0">#REF!</definedName>
    <definedName name="_Instructions_for_Modifying" localSheetId="0">#REF!</definedName>
    <definedName name="_Ref1">'1. The Premises'!$B$7</definedName>
    <definedName name="_Ref10">'2. Stocks'!$B$22</definedName>
    <definedName name="_Ref11">'3b. Summary of Weekly Records'!$C$6</definedName>
    <definedName name="_Ref12">'5. Waste'!$B$7</definedName>
    <definedName name="_Ref13">'5. Waste'!$C$9</definedName>
    <definedName name="_Ref14">'5. Waste'!$F$9</definedName>
    <definedName name="_Ref15">'5. Waste'!$G$9</definedName>
    <definedName name="_Ref16">'5. Waste'!$H$9</definedName>
    <definedName name="_Ref17">'6. Sep. Water'!$B$8</definedName>
    <definedName name="_Ref18">'6. Sep. Water'!$B$11</definedName>
    <definedName name="_Ref19">'6. Sep. Water'!$B$12</definedName>
    <definedName name="_Ref2">'1. The Premises'!$B$10</definedName>
    <definedName name="_Ref20">'6. Sep. Water'!$B$17</definedName>
    <definedName name="_Ref21">'6. Sep. Water'!$B$27</definedName>
    <definedName name="_Ref27">'6. Sep. Water'!$B$59</definedName>
    <definedName name="_Ref28" localSheetId="9">#REF!</definedName>
    <definedName name="_Ref29">'7. Carbon Adsorber'!$B$23</definedName>
    <definedName name="_Ref3">'1. The Premises'!$B$15</definedName>
    <definedName name="_Ref4">'2. Stocks'!$B$12</definedName>
    <definedName name="_Ref5">'2. Stocks'!$B$14</definedName>
    <definedName name="Note1">'1. The Premises'!$B$19</definedName>
    <definedName name="Note10">'2. Stocks'!$B$56</definedName>
    <definedName name="Note11">'3b. Summary of Weekly Records'!$C$68</definedName>
    <definedName name="Note12">'5. Waste'!$B$34</definedName>
    <definedName name="Note13">'5. Waste'!$B$36</definedName>
    <definedName name="Note14">'5. Waste'!$B$38</definedName>
    <definedName name="Note15">'5. Waste'!$B$39</definedName>
    <definedName name="Note16">'5. Waste'!$B$40</definedName>
    <definedName name="Note17">'6. Sep. Water'!$B$75</definedName>
    <definedName name="Note18">'6. Sep. Water'!$B$76</definedName>
    <definedName name="Note19">'6. Sep. Water'!$B$77</definedName>
    <definedName name="Note2">'1. The Premises'!$B$20</definedName>
    <definedName name="Note20">'6. Sep. Water'!$B$78</definedName>
    <definedName name="Note21">'6. Sep. Water'!$B$79</definedName>
    <definedName name="Note22">'6. Sep. Water'!$B$80</definedName>
    <definedName name="Note23">'6. Sep. Water'!$B$82</definedName>
    <definedName name="Note24">'6. Sep. Water'!$B$84</definedName>
    <definedName name="Note25">'6. Sep. Water'!$B$86</definedName>
    <definedName name="Note26">'6. Sep. Water'!$B$88</definedName>
    <definedName name="Note27">'6. Sep. Water'!$B$90</definedName>
    <definedName name="Note28">'7. Carbon Adsorber'!$B$30</definedName>
    <definedName name="Note29">'7. Carbon Adsorber'!$B$31</definedName>
    <definedName name="Note3">'1. The Premises'!$B$21</definedName>
    <definedName name="Note4">'2. Stocks'!$B$44</definedName>
    <definedName name="Note5">'2. Stocks'!$B$45</definedName>
    <definedName name="Note6">'2. Stocks'!$B$46</definedName>
    <definedName name="Note7">'2. Stocks'!$B$50</definedName>
    <definedName name="Note8">'2. Stocks'!$B$52</definedName>
    <definedName name="Note9">'2. Stocks'!$B$54</definedName>
    <definedName name="_xlnm.Print_Area" localSheetId="1">'1. The Premises'!$A$1:$C$21</definedName>
    <definedName name="_xlnm.Print_Area" localSheetId="2">'2. Stocks'!$A$1:$D$56</definedName>
    <definedName name="_xlnm.Print_Area" localSheetId="3">'3a. Weekly Record'!$B$1:$P$38</definedName>
    <definedName name="_xlnm.Print_Area" localSheetId="4">'3b. Summary of Weekly Records'!$B$1:$I$68</definedName>
    <definedName name="_xlnm.Print_Area" localSheetId="5">'4. Purchases'!$B$1:$E$28</definedName>
    <definedName name="_xlnm.Print_Area" localSheetId="6">'5. Waste'!$A$1:$J$40</definedName>
    <definedName name="_xlnm.Print_Area" localSheetId="8">'7. Carbon Adsorber'!$A$1:$H$31</definedName>
    <definedName name="_xlnm.Print_Area" localSheetId="9">'8. Spotting Chemicals'!$A$1:$J$28</definedName>
    <definedName name="_xlnm.Print_Area" localSheetId="10">'9. 12-month Summary'!$B$1:$E$32</definedName>
    <definedName name="_xlnm.Print_Area" localSheetId="0">Instructions!$B$1:$B$82</definedName>
    <definedName name="_xlnm.Print_Titles" localSheetId="4">'3b. Summary of Weekly Records'!$6:$7</definedName>
    <definedName name="Ref22a">'6. Sep. Water'!$B$35</definedName>
    <definedName name="Ref22b">'6. Sep. Water'!$B$40</definedName>
    <definedName name="Ref22c">'6. Sep. Water'!$B$50</definedName>
    <definedName name="Ref23a">'6. Sep. Water'!$B$36</definedName>
    <definedName name="Ref23b">'6. Sep. Water'!$B$41</definedName>
    <definedName name="Ref23c">'6. Sep. Water'!$B$51</definedName>
    <definedName name="Ref24b">'6. Sep. Water'!$B$43</definedName>
    <definedName name="Ref24c">'6. Sep. Water'!$B$53</definedName>
    <definedName name="Ref25b">'6. Sep. Water'!$B$44</definedName>
    <definedName name="Ref25c">'6. Sep. Water'!$B$54</definedName>
    <definedName name="Ref26b">'6. Sep. Water'!$B$45</definedName>
    <definedName name="Ref26c">'6. Sep. Water'!$B$55</definedName>
    <definedName name="Ref6a">'2. Stocks'!$B$16</definedName>
    <definedName name="Ref6b">'2. Stocks'!$B$23</definedName>
    <definedName name="Ref6c">'2. Stocks'!$B$30</definedName>
    <definedName name="Ref7a">'2. Stocks'!$B$18</definedName>
    <definedName name="Ref7b">'2. Stocks'!$B$25</definedName>
    <definedName name="Ref7c">'2. Stocks'!$B$32</definedName>
    <definedName name="Ref8a">'2. Stocks'!$B$19</definedName>
    <definedName name="Ref8b">'2. Stocks'!$B$26</definedName>
    <definedName name="Ref8c">'2. Stocks'!$B$33</definedName>
    <definedName name="Ref9a">'2. Stocks'!$B$20</definedName>
    <definedName name="Ref9b">'2. Stocks'!$B$27</definedName>
    <definedName name="Ref9c">'2. Stocks'!$B$34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3" l="1"/>
  <c r="E8" i="3" s="1"/>
  <c r="D2" i="3"/>
  <c r="E1" i="3"/>
  <c r="D8" i="3" s="1"/>
  <c r="D1" i="3"/>
  <c r="B1" i="3"/>
  <c r="J21" i="12"/>
  <c r="J20" i="12"/>
  <c r="J19" i="12"/>
  <c r="J18" i="12"/>
  <c r="J17" i="12"/>
  <c r="J16" i="12"/>
  <c r="J15" i="12"/>
  <c r="J14" i="12"/>
  <c r="J13" i="12"/>
  <c r="J12" i="12"/>
  <c r="J11" i="12"/>
  <c r="J10" i="12"/>
  <c r="J22" i="12" s="1"/>
  <c r="J9" i="12"/>
  <c r="J2" i="12"/>
  <c r="I2" i="12"/>
  <c r="J1" i="12"/>
  <c r="I1" i="12"/>
  <c r="B1" i="12"/>
  <c r="C24" i="5"/>
  <c r="H15" i="5"/>
  <c r="G15" i="5"/>
  <c r="F15" i="5"/>
  <c r="H12" i="5"/>
  <c r="F12" i="5"/>
  <c r="H11" i="5"/>
  <c r="G11" i="5"/>
  <c r="F11" i="5"/>
  <c r="H7" i="5"/>
  <c r="G7" i="5"/>
  <c r="F7" i="5"/>
  <c r="H2" i="5"/>
  <c r="G2" i="5"/>
  <c r="H1" i="5"/>
  <c r="G1" i="5"/>
  <c r="B1" i="5"/>
  <c r="J72" i="2"/>
  <c r="J71" i="2"/>
  <c r="J70" i="2"/>
  <c r="J69" i="2"/>
  <c r="J68" i="2"/>
  <c r="J67" i="2"/>
  <c r="J66" i="2"/>
  <c r="J65" i="2"/>
  <c r="J73" i="2" s="1"/>
  <c r="E21" i="3" s="1"/>
  <c r="J64" i="2"/>
  <c r="J63" i="2"/>
  <c r="J62" i="2"/>
  <c r="I57" i="2"/>
  <c r="I56" i="2"/>
  <c r="I47" i="2"/>
  <c r="I46" i="2"/>
  <c r="I37" i="2"/>
  <c r="B21" i="3" s="1"/>
  <c r="I19" i="2"/>
  <c r="I20" i="2" s="1"/>
  <c r="G19" i="2"/>
  <c r="G20" i="2" s="1"/>
  <c r="I18" i="2"/>
  <c r="I21" i="2" s="1"/>
  <c r="G18" i="2"/>
  <c r="G21" i="2" s="1"/>
  <c r="E18" i="2"/>
  <c r="I16" i="2"/>
  <c r="G16" i="2"/>
  <c r="E16" i="2"/>
  <c r="I10" i="2"/>
  <c r="G10" i="2"/>
  <c r="E10" i="2"/>
  <c r="J2" i="2"/>
  <c r="I2" i="2"/>
  <c r="J1" i="2"/>
  <c r="I1" i="2"/>
  <c r="B1" i="2"/>
  <c r="G30" i="1"/>
  <c r="F30" i="1"/>
  <c r="H30" i="1" s="1"/>
  <c r="I30" i="1" s="1"/>
  <c r="G29" i="1"/>
  <c r="F29" i="1"/>
  <c r="J24" i="1"/>
  <c r="I24" i="1"/>
  <c r="I23" i="1"/>
  <c r="J23" i="1" s="1"/>
  <c r="I22" i="1"/>
  <c r="J22" i="1" s="1"/>
  <c r="I21" i="1"/>
  <c r="J21" i="1" s="1"/>
  <c r="J20" i="1"/>
  <c r="I20" i="1"/>
  <c r="I19" i="1"/>
  <c r="J19" i="1" s="1"/>
  <c r="I18" i="1"/>
  <c r="J18" i="1" s="1"/>
  <c r="I17" i="1"/>
  <c r="J17" i="1" s="1"/>
  <c r="J16" i="1"/>
  <c r="I16" i="1"/>
  <c r="I15" i="1"/>
  <c r="J15" i="1" s="1"/>
  <c r="I14" i="1"/>
  <c r="J14" i="1" s="1"/>
  <c r="I13" i="1"/>
  <c r="J13" i="1" s="1"/>
  <c r="J12" i="1"/>
  <c r="I12" i="1"/>
  <c r="I11" i="1"/>
  <c r="J11" i="1" s="1"/>
  <c r="J2" i="1"/>
  <c r="I2" i="1"/>
  <c r="J1" i="1"/>
  <c r="I1" i="1"/>
  <c r="B1" i="1"/>
  <c r="E27" i="4"/>
  <c r="E28" i="4" s="1"/>
  <c r="E2" i="4"/>
  <c r="D2" i="4"/>
  <c r="E1" i="4"/>
  <c r="D1" i="4"/>
  <c r="B1" i="4"/>
  <c r="G65" i="6"/>
  <c r="D17" i="3" s="1"/>
  <c r="C29" i="3" s="1"/>
  <c r="C32" i="3" s="1"/>
  <c r="I60" i="6"/>
  <c r="H60" i="6"/>
  <c r="G60" i="6"/>
  <c r="F60" i="6"/>
  <c r="E60" i="6"/>
  <c r="E19" i="2" s="1"/>
  <c r="E20" i="2" s="1"/>
  <c r="D60" i="6"/>
  <c r="G62" i="6" s="1"/>
  <c r="G63" i="6" s="1"/>
  <c r="I6" i="6"/>
  <c r="G6" i="6"/>
  <c r="E6" i="6"/>
  <c r="I2" i="6"/>
  <c r="H2" i="6"/>
  <c r="I1" i="6"/>
  <c r="H1" i="6"/>
  <c r="B1" i="6"/>
  <c r="D41" i="9"/>
  <c r="E10" i="3" s="1"/>
  <c r="C41" i="9"/>
  <c r="D10" i="3" s="1"/>
  <c r="D39" i="9"/>
  <c r="C39" i="9"/>
  <c r="D35" i="9"/>
  <c r="C35" i="9"/>
  <c r="C29" i="9"/>
  <c r="D28" i="9"/>
  <c r="C28" i="9"/>
  <c r="C22" i="9"/>
  <c r="D21" i="9"/>
  <c r="D40" i="9" s="1"/>
  <c r="E9" i="3" s="1"/>
  <c r="C21" i="9"/>
  <c r="C40" i="9" s="1"/>
  <c r="D9" i="3" s="1"/>
  <c r="C15" i="9"/>
  <c r="D8" i="9"/>
  <c r="C8" i="9"/>
  <c r="D2" i="9"/>
  <c r="C2" i="9"/>
  <c r="D1" i="9"/>
  <c r="C1" i="9"/>
  <c r="A1" i="9"/>
  <c r="J25" i="1" l="1"/>
  <c r="I31" i="1" s="1"/>
  <c r="D21" i="3" s="1"/>
  <c r="D22" i="3" s="1"/>
  <c r="C14" i="3"/>
  <c r="E21" i="2"/>
  <c r="E14" i="3"/>
</calcChain>
</file>

<file path=xl/sharedStrings.xml><?xml version="1.0" encoding="utf-8"?>
<sst xmlns="http://schemas.openxmlformats.org/spreadsheetml/2006/main" count="537" uniqueCount="412">
  <si>
    <t>An appropriate container woul be a glass or plastic bottle of about a quarter litre volume with a tight cover – these are usually supplied by the company who will perform the analysis. If your solvent waste contains a lot of solids and is sludgy in nature a more appropriate sampling device may be a valved drum sampler or a syringe sampler (available commercially).</t>
  </si>
  <si>
    <t>This sheet only needs to be completed if the carbon in your recouper/carbon adsorber is replaced during a service within the 12 month period. Enter data electronically.</t>
  </si>
  <si>
    <t>DISPOSAL OF CARBON FROM ADSORBERS</t>
  </si>
  <si>
    <t>Solvent analysis in separator water (mg/litre):</t>
  </si>
  <si>
    <r>
      <t xml:space="preserve">Note 29:
</t>
    </r>
    <r>
      <rPr>
        <sz val="12"/>
        <color rgb="FF000000"/>
        <rFont val="Arial"/>
      </rPr>
      <t xml:space="preserve">This is only for any </t>
    </r>
    <r>
      <rPr>
        <u/>
        <sz val="12"/>
        <color rgb="FF000000"/>
        <rFont val="Arial"/>
      </rPr>
      <t>separator water</t>
    </r>
    <r>
      <rPr>
        <sz val="12"/>
        <color rgb="FF000000"/>
        <rFont val="Arial"/>
      </rPr>
      <t xml:space="preserve"> </t>
    </r>
    <r>
      <rPr>
        <sz val="12"/>
        <color rgb="FF000000"/>
        <rFont val="Arial"/>
      </rPr>
      <t xml:space="preserve">handled as waste and taken away by a waste contractor. Other solvent containing waste is recorded under sheet "5. </t>
    </r>
    <r>
      <rPr>
        <i/>
        <sz val="12"/>
        <color rgb="FF000000"/>
        <rFont val="Arial"/>
      </rPr>
      <t>Waste"</t>
    </r>
    <r>
      <rPr>
        <sz val="12"/>
        <color rgb="FF000000"/>
        <rFont val="Arial"/>
      </rPr>
      <t>.</t>
    </r>
  </si>
  <si>
    <t>Week starting Monday (insert date)</t>
  </si>
  <si>
    <r>
      <t>Note 4:</t>
    </r>
    <r>
      <rPr>
        <sz val="12"/>
        <color rgb="FF000000"/>
        <rFont val="Arial"/>
      </rPr>
      <t xml:space="preserve">
Weigh the waste drum(s) that are on the premises on the day of the stock take. Ensure all waste from any collection containers at the back of the machine are included. A bathroom scales would be suitable for drums up to 60 litres in size. Take care when lifting and ensure drums are properly closed before weighing. Deduct the weight of the drum when first delivered, i.e. empty.</t>
    </r>
  </si>
  <si>
    <t>Tank 1</t>
  </si>
  <si>
    <t>Tank 2</t>
  </si>
  <si>
    <t>Tank 3</t>
  </si>
  <si>
    <t>Tank</t>
  </si>
  <si>
    <r>
      <t xml:space="preserve">Solvent </t>
    </r>
    <r>
      <rPr>
        <b/>
        <sz val="14"/>
        <color rgb="FFDD0806"/>
        <rFont val="Arial"/>
      </rPr>
      <t>LEVELS</t>
    </r>
    <r>
      <rPr>
        <b/>
        <sz val="14"/>
        <color rgb="FF000000"/>
        <rFont val="Arial"/>
        <family val="2"/>
      </rPr>
      <t xml:space="preserve"> in machine tanks at start of week </t>
    </r>
    <r>
      <rPr>
        <b/>
        <sz val="12"/>
        <color rgb="FF000000"/>
        <rFont val="Arial"/>
      </rPr>
      <t xml:space="preserve"> (litres)</t>
    </r>
  </si>
  <si>
    <r>
      <t>Note 37:</t>
    </r>
    <r>
      <rPr>
        <sz val="12"/>
        <color rgb="FF000000"/>
        <rFont val="Arial"/>
      </rPr>
      <t xml:space="preserve">  
Insert the amount of VOCs contained in the material in grammes of solvent per litre. This should be available in the material safety data sheet (MSDS) for that spotting agent or by contacting the supplier. If unsure, see the VOC definition in the EPA Best Practice Guidelines Section 1.</t>
    </r>
  </si>
  <si>
    <t xml:space="preserve">This sheet fills in automatically from the other sheets, where keeping records electronically.  </t>
  </si>
  <si>
    <t>Machine:</t>
  </si>
  <si>
    <t>At beginning of 
12-month period</t>
  </si>
  <si>
    <t>At end of 
12-month period</t>
  </si>
  <si>
    <t>Sun</t>
  </si>
  <si>
    <t>If there are spotting agents in use which contain VOCs, this sheet needs to be completed. Enter data electronically.</t>
  </si>
  <si>
    <r>
      <t xml:space="preserve">Solvent </t>
    </r>
    <r>
      <rPr>
        <b/>
        <sz val="14"/>
        <color rgb="FFDD0806"/>
        <rFont val="Arial"/>
      </rPr>
      <t>ADDITIONS</t>
    </r>
    <r>
      <rPr>
        <b/>
        <sz val="14"/>
        <color rgb="FF000000"/>
        <rFont val="Arial"/>
        <family val="2"/>
      </rPr>
      <t xml:space="preserve"> to machine during week</t>
    </r>
    <r>
      <rPr>
        <b/>
        <sz val="12"/>
        <color rgb="FF000000"/>
        <rFont val="Arial"/>
      </rPr>
      <t xml:space="preserve"> 
(if any) (litres)</t>
    </r>
  </si>
  <si>
    <r>
      <t xml:space="preserve">PRODUCT PROCESSED </t>
    </r>
    <r>
      <rPr>
        <b/>
        <sz val="14"/>
        <color rgb="FF000000"/>
        <rFont val="Arial"/>
        <family val="2"/>
      </rPr>
      <t>during week (kg) and initials of operator</t>
    </r>
  </si>
  <si>
    <t xml:space="preserve">If no adsorber on any machine, the remainder of this sheet can be ignored.
If there is adsorber(s), fill in the following for the relevant machine(s).
</t>
  </si>
  <si>
    <t xml:space="preserve">If no to the above, the remainder of this sheet can be ignored.
If yes to any of the above, fill in the following.
</t>
  </si>
  <si>
    <t xml:space="preserve">This electronic Records Spreadsheet performs calculations automatically. Whereas guidance is given on the paper version of the Records Spreadsheet to show you where to enter data and how to do the calculations required. </t>
  </si>
  <si>
    <t>Keeping Records Electronically</t>
  </si>
  <si>
    <t>(the handwritten data from the sheets is then entered later into the electronic spreadsheet on the computer into "summary of weekly records".)</t>
  </si>
  <si>
    <t>You must enter information here on the stocks of perc in your premises at the start and end of the 12-month period. Enter data electronically.</t>
  </si>
  <si>
    <r>
      <t>Note 17:</t>
    </r>
    <r>
      <rPr>
        <sz val="12"/>
        <color rgb="FF000000"/>
        <rFont val="Arial"/>
      </rPr>
      <t xml:space="preserve">
When the empty drum(s) are first delivered, weight them and record this here.</t>
    </r>
  </si>
  <si>
    <r>
      <t>Note 18:</t>
    </r>
    <r>
      <rPr>
        <sz val="12"/>
        <color rgb="FF000000"/>
        <rFont val="Arial"/>
      </rPr>
      <t xml:space="preserve">
When each drum is full, weight it before it is collected by the contractor and record this here. If the shipment contains more than one drum, add the weight of all the drums in the shipment.</t>
    </r>
  </si>
  <si>
    <r>
      <t>Note 33:</t>
    </r>
    <r>
      <rPr>
        <sz val="12"/>
        <color rgb="FF000000"/>
        <rFont val="Arial"/>
      </rPr>
      <t xml:space="preserve">
An estimate will have to be made as to the amount of perc contained in the disposed carbon. </t>
    </r>
  </si>
  <si>
    <t>Note 30</t>
  </si>
  <si>
    <t xml:space="preserve">Other: </t>
  </si>
  <si>
    <t>TOTALS 
(12-month period)</t>
  </si>
  <si>
    <r>
      <t xml:space="preserve">NOTES FOR </t>
    </r>
    <r>
      <rPr>
        <b/>
        <i/>
        <sz val="12"/>
        <color rgb="FF000000"/>
        <rFont val="Arial"/>
      </rPr>
      <t>"8. Spotting Chemicals"</t>
    </r>
  </si>
  <si>
    <r>
      <t xml:space="preserve">NOTES FOR </t>
    </r>
    <r>
      <rPr>
        <b/>
        <i/>
        <sz val="12"/>
        <color rgb="FF000000"/>
        <rFont val="Arial"/>
      </rPr>
      <t>"7. Carbon Adsorber"</t>
    </r>
  </si>
  <si>
    <r>
      <t xml:space="preserve">NOTES FOR </t>
    </r>
    <r>
      <rPr>
        <b/>
        <i/>
        <sz val="12"/>
        <color rgb="FF000000"/>
        <rFont val="Arial"/>
      </rPr>
      <t>"6. Sep. water"</t>
    </r>
  </si>
  <si>
    <r>
      <t xml:space="preserve">NOTES FOR </t>
    </r>
    <r>
      <rPr>
        <b/>
        <i/>
        <sz val="12"/>
        <color rgb="FF000000"/>
        <rFont val="Arial"/>
      </rPr>
      <t>"5. Waste"</t>
    </r>
  </si>
  <si>
    <r>
      <t xml:space="preserve">Note 27:
</t>
    </r>
    <r>
      <rPr>
        <sz val="12"/>
        <color rgb="FF000000"/>
        <rFont val="Arial"/>
      </rPr>
      <t>These carbon filters contain solvent and therefore should be disposed of with solvent containing hazardous waste.</t>
    </r>
  </si>
  <si>
    <t xml:space="preserve">Some spotting chemicals will contain a percentage of volatile organic compounds (VOCs). 
Therefore such VOCs must be included in total solvent use. </t>
  </si>
  <si>
    <r>
      <t>Note 10:</t>
    </r>
    <r>
      <rPr>
        <sz val="12"/>
        <color rgb="FF000000"/>
        <rFont val="Arial"/>
      </rPr>
      <t xml:space="preserve">
On the day of the stock take, enter the number of dry cleaning cycles or loads that have taken place since the last regeneration of the carbon. This can usually be obtained from the control panel of the machine. If you do not have any carbon bed, or your carbon bed does not regenerate itself in-situ, leave this blank.</t>
    </r>
  </si>
  <si>
    <t>Containers of Fresh Solvent</t>
  </si>
  <si>
    <t>Does this machine have a carbon adsorber that is regenerated in-situ? Insert "Yes" or "No" into box.</t>
  </si>
  <si>
    <t>Does machine have a carbon adsorber that is regenerated in-situ? Insert "Yes" or "No" into box.</t>
  </si>
  <si>
    <r>
      <t>Note 28:</t>
    </r>
    <r>
      <rPr>
        <sz val="12"/>
        <color rgb="FF000000"/>
        <rFont val="Arial"/>
      </rPr>
      <t xml:space="preserve">
These carbon filters should be replaced as per schedule recommended by the manufacturer.</t>
    </r>
  </si>
  <si>
    <t>Date of Collection</t>
  </si>
  <si>
    <r>
      <t>Note 16:</t>
    </r>
    <r>
      <rPr>
        <sz val="12"/>
        <color rgb="FF000000"/>
        <rFont val="Arial"/>
      </rPr>
      <t xml:space="preserve">
The name of the facility and the location where the waste is finally recovered or disposed (e.g. ABC Recovery Ltd., Birmingham). This should be available on documentation you receive back from your waste contractor. If you don’t have any back-up documentation to show the recovery or disposal of the waste by an authorised facility, then the AIC inspector will not allow credit.</t>
    </r>
  </si>
  <si>
    <t xml:space="preserve">Solvent Analysis (mg/kg)   </t>
  </si>
  <si>
    <t>Change in Stock (kg waste)</t>
  </si>
  <si>
    <t>Week 41</t>
  </si>
  <si>
    <t>Week 42</t>
  </si>
  <si>
    <t>Week 43</t>
  </si>
  <si>
    <t>Week 44</t>
  </si>
  <si>
    <t>Week 45</t>
  </si>
  <si>
    <t>Week 46</t>
  </si>
  <si>
    <t>THE DRY CLEANING PREMISES</t>
  </si>
  <si>
    <r>
      <t xml:space="preserve">NOTES FOR </t>
    </r>
    <r>
      <rPr>
        <b/>
        <i/>
        <sz val="12"/>
        <color rgb="FF000000"/>
        <rFont val="Arial"/>
      </rPr>
      <t>"1. The Premises"</t>
    </r>
  </si>
  <si>
    <r>
      <t xml:space="preserve">NOTES FOR </t>
    </r>
    <r>
      <rPr>
        <b/>
        <i/>
        <sz val="12"/>
        <color rgb="FF000000"/>
        <rFont val="Arial"/>
      </rPr>
      <t>"2. Stocks"</t>
    </r>
  </si>
  <si>
    <r>
      <t xml:space="preserve">NOTES FOR </t>
    </r>
    <r>
      <rPr>
        <b/>
        <i/>
        <sz val="12"/>
        <color rgb="FF000000"/>
        <rFont val="Arial"/>
      </rPr>
      <t>"3b. Summary of Weekly Records""</t>
    </r>
  </si>
  <si>
    <t>Weight of Waste (kg)</t>
  </si>
  <si>
    <r>
      <t xml:space="preserve">If separator water is </t>
    </r>
    <r>
      <rPr>
        <b/>
        <u/>
        <sz val="12"/>
        <color rgb="FF000000"/>
        <rFont val="Arial"/>
      </rPr>
      <t xml:space="preserve">treated in a unit </t>
    </r>
    <r>
      <rPr>
        <b/>
        <sz val="12"/>
        <color rgb="FF000000"/>
        <rFont val="Arial"/>
      </rPr>
      <t xml:space="preserve">on the premises and </t>
    </r>
    <r>
      <rPr>
        <b/>
        <u/>
        <sz val="12"/>
        <color rgb="FF000000"/>
        <rFont val="Arial"/>
      </rPr>
      <t>discharged to drain</t>
    </r>
    <r>
      <rPr>
        <b/>
        <sz val="12"/>
        <color rgb="FF000000"/>
        <rFont val="Arial"/>
      </rPr>
      <t>, insert "yes" into this box:</t>
    </r>
  </si>
  <si>
    <t>Total solvent in stock in fresh containers (kg)</t>
  </si>
  <si>
    <t>This sheet performs the calculation to see if you are within the emission limit for the 12 month period, or if you exceed this limit. This section completes itself automatically.</t>
  </si>
  <si>
    <t>Weight of Empty Drum(s) (kg)</t>
  </si>
  <si>
    <t>Weight of Full Waste Drum(s) (kg)</t>
  </si>
  <si>
    <t>Water pollution licence number (if applicable):</t>
  </si>
  <si>
    <t xml:space="preserve">Summary of Solvent Stocks </t>
  </si>
  <si>
    <t>Week 47</t>
  </si>
  <si>
    <t xml:space="preserve"> - the litres of fresh perc in any containers. </t>
  </si>
  <si>
    <t xml:space="preserve"> - the weight in kg of waste drums. </t>
  </si>
  <si>
    <t xml:space="preserve"> - the no of cycles since the carbon adsorber was last regenerated. </t>
  </si>
  <si>
    <t>Note 27</t>
  </si>
  <si>
    <r>
      <t>Note 11:</t>
    </r>
    <r>
      <rPr>
        <sz val="12"/>
        <color rgb="FF000000"/>
        <rFont val="Arial"/>
      </rPr>
      <t xml:space="preserve">
If you only have one dry cleaning machine, you can ignore the rest of this sheet.</t>
    </r>
  </si>
  <si>
    <r>
      <t xml:space="preserve">Note 23:
</t>
    </r>
    <r>
      <rPr>
        <sz val="12"/>
        <color rgb="FF000000"/>
        <rFont val="Arial"/>
      </rPr>
      <t xml:space="preserve">Separator water will either be sent to drain or shipped as waste. If you discharge separator water to sewer you will have to notify the sanitary authority (see </t>
    </r>
    <r>
      <rPr>
        <b/>
        <sz val="12"/>
        <color rgb="FFDD0806"/>
        <rFont val="Arial"/>
        <family val="2"/>
      </rPr>
      <t xml:space="preserve">Note 24 </t>
    </r>
    <r>
      <rPr>
        <sz val="12"/>
        <color rgb="FF000000"/>
        <rFont val="Arial"/>
      </rPr>
      <t xml:space="preserve">and Best Practice Guidelines).
Separator water can also be treated further in a treatment unit after it is discharged from the machine. </t>
    </r>
    <r>
      <rPr>
        <b/>
        <sz val="12"/>
        <color rgb="FFDD0806"/>
        <rFont val="Arial"/>
        <family val="2"/>
      </rPr>
      <t xml:space="preserve">
</t>
    </r>
    <r>
      <rPr>
        <sz val="12"/>
        <color rgb="FF000000"/>
        <rFont val="Arial"/>
      </rPr>
      <t xml:space="preserve">A treatment unit is a unit that removes solvent from the water. It usually consists of carbon filters, and may have air stripping as well. It does not include the single or double water separators on the dry cleaning machine itself. The resulting water is either sent to drain or evaporated/atomised. </t>
    </r>
  </si>
  <si>
    <r>
      <t xml:space="preserve">Note 22:
</t>
    </r>
    <r>
      <rPr>
        <sz val="12"/>
        <color rgb="FF000000"/>
        <rFont val="Arial"/>
      </rPr>
      <t>You will have to get a sample of separator water from each machine analysed for solvent content and enter the result here. For more information on getting an accurate sample and where to send for analysis see the Best Practice Guidelines for Dry Cleaning.</t>
    </r>
  </si>
  <si>
    <t>Note 24</t>
  </si>
  <si>
    <t>Perchloroethylene</t>
  </si>
  <si>
    <t>Machine 3:</t>
  </si>
  <si>
    <t>Machine 1</t>
  </si>
  <si>
    <t>Machine 2</t>
  </si>
  <si>
    <t>Note 23</t>
  </si>
  <si>
    <t>Note 22</t>
  </si>
  <si>
    <t>Note 21</t>
  </si>
  <si>
    <t>Total solvent in carbon adsorber (at time of reading) (litres)</t>
  </si>
  <si>
    <t>Week 37</t>
  </si>
  <si>
    <t>Taken away by service company:</t>
  </si>
  <si>
    <t>Are the used treatment unit filters disposed of with solvent waste? Insert "Yes" or "No"</t>
  </si>
  <si>
    <t>Are used treatment unit filters disposed with solvent waste? Insert "Yes" or "No"</t>
  </si>
  <si>
    <r>
      <t>Note 9:</t>
    </r>
    <r>
      <rPr>
        <sz val="12"/>
        <color rgb="FF000000"/>
        <rFont val="Arial"/>
      </rPr>
      <t xml:space="preserve">
The carbon bed is regenerated at regular intervals, usually measured as the number of dry cleaning cycles or loads between regenerations. Enter this figure for your machine. If you do not have any carbon bed, or your carbon bed does not regenerate itself in-situ, leave this blank.</t>
    </r>
  </si>
  <si>
    <r>
      <t>Note 24:</t>
    </r>
    <r>
      <rPr>
        <sz val="12"/>
        <color rgb="FF000000"/>
        <rFont val="Arial"/>
      </rPr>
      <t xml:space="preserve">
If you are sending separator water to sewer, you will have to notify the sanitary authority in writing of the following details:
 -      Results of the solvent analysis of the separator water sample from each machine.
 -      Litres of separator water typically generated (e.g. data from the week-long trial).
 -      Whether a treatment unit is used or not, and the expected concentration of solvent in the outlet from such a unit, where used.
Keep this letter and any response from the sanitary authority on file for the inspection.</t>
    </r>
  </si>
  <si>
    <t>Note 31</t>
  </si>
  <si>
    <t>Note 32</t>
  </si>
  <si>
    <t>Note 33</t>
  </si>
  <si>
    <t>&lt;&lt; Back Treated &amp; Evaporated</t>
  </si>
  <si>
    <r>
      <t>Note 25:</t>
    </r>
    <r>
      <rPr>
        <sz val="12"/>
        <color rgb="FF000000"/>
        <rFont val="Arial"/>
      </rPr>
      <t xml:space="preserve">
If you have a water pollution licence insert the licence number here. A copy of the licence should be kept on file and all conditions within the water pollution licence should be adhered to. If you do not have a licence insert “no licence". If you are unsure whether you should have a water pollution licence or not, contact your sanitary authority. Keep any correspondence in this regard on file for AIC inspection.</t>
    </r>
  </si>
  <si>
    <r>
      <t>Note 26:</t>
    </r>
    <r>
      <rPr>
        <sz val="12"/>
        <color rgb="FF000000"/>
        <rFont val="Arial"/>
      </rPr>
      <t xml:space="preserve">
This should be available in the literature for the treatment unit.</t>
    </r>
  </si>
  <si>
    <r>
      <t>Note 14:</t>
    </r>
    <r>
      <rPr>
        <sz val="12"/>
        <color rgb="FF000000"/>
        <rFont val="Arial"/>
      </rPr>
      <t xml:space="preserve">
Put in the waste transfer number from the documentation you receive back from your waste contractor so that an inspector can use this number to spot check the original documents. File </t>
    </r>
    <r>
      <rPr>
        <u/>
        <sz val="12"/>
        <color rgb="FF000000"/>
        <rFont val="Arial"/>
      </rPr>
      <t>all</t>
    </r>
    <r>
      <rPr>
        <sz val="12"/>
        <color rgb="FF000000"/>
        <rFont val="Arial"/>
      </rPr>
      <t xml:space="preserve"> documentation relating to waste.</t>
    </r>
  </si>
  <si>
    <r>
      <t>Note 15:</t>
    </r>
    <r>
      <rPr>
        <sz val="12"/>
        <color rgb="FF000000"/>
        <rFont val="Arial"/>
      </rPr>
      <t xml:space="preserve">
Put in the waste permit number of your waste collection company. Ask your contractor for this.</t>
    </r>
  </si>
  <si>
    <r>
      <t>Solvent usage (kg)</t>
    </r>
    <r>
      <rPr>
        <sz val="12"/>
        <color rgb="FF000000"/>
        <rFont val="Arial"/>
      </rPr>
      <t xml:space="preserve"> 
(based on purchases and change in stock) </t>
    </r>
    <r>
      <rPr>
        <b/>
        <sz val="12"/>
        <color rgb="FF000000"/>
        <rFont val="Arial"/>
      </rPr>
      <t xml:space="preserve">
</t>
    </r>
    <r>
      <rPr>
        <sz val="10"/>
        <color rgb="FF000000"/>
        <rFont val="Arial"/>
      </rPr>
      <t>(for comparison with</t>
    </r>
    <r>
      <rPr>
        <sz val="10"/>
        <color rgb="FFDD0806"/>
        <rFont val="Arial"/>
      </rPr>
      <t xml:space="preserve"> I1</t>
    </r>
    <r>
      <rPr>
        <sz val="10"/>
        <color rgb="FF000000"/>
        <rFont val="Arial"/>
      </rPr>
      <t>)</t>
    </r>
  </si>
  <si>
    <t>Result:</t>
  </si>
  <si>
    <t>Specify, if "Other":</t>
  </si>
  <si>
    <t>Name and model of the treatment unit</t>
  </si>
  <si>
    <t>Dry Cleaning Machines:</t>
  </si>
  <si>
    <t>&lt;&lt;Back Machine3</t>
  </si>
  <si>
    <t>&lt;&lt; Back Untreated to Drain</t>
  </si>
  <si>
    <t>Fill this in based on your purchase records.  Do this on an on-going basis</t>
  </si>
  <si>
    <t xml:space="preserve"> and kept next to each dry cleaning machine, to be filled in daily by hand,</t>
  </si>
  <si>
    <t>Week 36</t>
  </si>
  <si>
    <r>
      <t xml:space="preserve">Solvent waste for recovery or disposal (kg)
</t>
    </r>
    <r>
      <rPr>
        <b/>
        <sz val="12"/>
        <color rgb="FFDD0806"/>
        <rFont val="Arial"/>
        <family val="2"/>
      </rPr>
      <t>O6a</t>
    </r>
  </si>
  <si>
    <t>Total Quantity Purchased (litres)</t>
  </si>
  <si>
    <t>Week 5</t>
  </si>
  <si>
    <t>Week 6</t>
  </si>
  <si>
    <t>Solvent Waste (kg)</t>
  </si>
  <si>
    <t>litres solvent</t>
  </si>
  <si>
    <r>
      <t>Note 19:</t>
    </r>
    <r>
      <rPr>
        <sz val="12"/>
        <color rgb="FF000000"/>
        <rFont val="Arial"/>
      </rPr>
      <t xml:space="preserve">
You should conduct a week’s trial to determine how much separator water each dry cleaning machine generates: empty the separator water drum at the start of a week. Collect all the separator water generated during the week for the machine in question. Measure the collected water using a graduated cylinder or small container of a known volume (e.g. plastic watering can). Take note of the total weight of clothes cleaned in this machine during the week as recorded in the Weekly Record Sheet.</t>
    </r>
  </si>
  <si>
    <r>
      <t>Note 20:</t>
    </r>
    <r>
      <rPr>
        <sz val="12"/>
        <color rgb="FF000000"/>
        <rFont val="Arial"/>
      </rPr>
      <t xml:space="preserve">
Enter the litres of separator water collected from each machine during the trial week here. </t>
    </r>
  </si>
  <si>
    <r>
      <t>Note 21:</t>
    </r>
    <r>
      <rPr>
        <sz val="12"/>
        <color rgb="FF000000"/>
        <rFont val="Arial"/>
      </rPr>
      <t xml:space="preserve">
Enter the weight of clothes cleaned in each machine during the trial week here.</t>
    </r>
  </si>
  <si>
    <r>
      <t>Note 12:</t>
    </r>
    <r>
      <rPr>
        <sz val="12"/>
        <color rgb="FF000000"/>
        <rFont val="Arial"/>
      </rPr>
      <t xml:space="preserve">
If you only have one dry cleaning machine, you can ignore the columns dealing with additional machines.</t>
    </r>
  </si>
  <si>
    <t>&lt;&lt; Back</t>
  </si>
  <si>
    <t>&lt;&lt;Back</t>
  </si>
  <si>
    <t>&lt;&lt;Back Machine1</t>
  </si>
  <si>
    <t>&lt;&lt;Back Machine2</t>
  </si>
  <si>
    <t>Solvent in sep. water shipped as waste (kg)</t>
  </si>
  <si>
    <t xml:space="preserve">Total waste solvent sent off-site in the 12-month period (kg)   </t>
  </si>
  <si>
    <t xml:space="preserve">Therefore, total waste collected in 12-month period (kg)   </t>
  </si>
  <si>
    <t>Machine 1:</t>
  </si>
  <si>
    <t>DESCRIPTION OF THE SPREADSHEET</t>
  </si>
  <si>
    <t>This sheet records some basic details about your dry cleaning premises</t>
  </si>
  <si>
    <t>Note 2</t>
  </si>
  <si>
    <t>Note 25</t>
  </si>
  <si>
    <t>Note 26</t>
  </si>
  <si>
    <t>Note 6</t>
  </si>
  <si>
    <t>Note 5</t>
  </si>
  <si>
    <t>ACTUAL EMISSION</t>
  </si>
  <si>
    <t xml:space="preserve">Location of Waste Recovery/ Disposal </t>
  </si>
  <si>
    <t>Note 10</t>
  </si>
  <si>
    <t>SEPARATOR WATER</t>
  </si>
  <si>
    <t>Quantity (litres)</t>
  </si>
  <si>
    <r>
      <t>Note 3:</t>
    </r>
    <r>
      <rPr>
        <sz val="12"/>
        <color rgb="FF000000"/>
        <rFont val="Arial"/>
      </rPr>
      <t xml:space="preserve">
This spreadsheet has been designed assuming perchloroethylene (perc) is the dry cleaning solvent in use (automatically filled in above). 
However, the spreadsheet can still be used for other dry cleaning solvents. If you use a solvent other than perc, such as hydrocarbons, GreenEarth, etc., then look up the ‘specific gravity’ or ‘density’ of the solvent from the material data sheet for the solvent (this is expressed in kg/litre).  Insert this figure above.
If you operate several machines with different solvents, it is recommended that a separate spreadsheet is kept for each type of solvent.</t>
    </r>
  </si>
  <si>
    <t>&lt;&lt; Back Treated to Drain</t>
  </si>
  <si>
    <t xml:space="preserve">IMPORTANT NOTE:  </t>
  </si>
  <si>
    <t xml:space="preserve">Machine 1 </t>
  </si>
  <si>
    <t xml:space="preserve">Machine 2 </t>
  </si>
  <si>
    <t xml:space="preserve">Machine 3 </t>
  </si>
  <si>
    <t>Solvent adsorbed by treatment unit in 12-month period (kg)</t>
  </si>
  <si>
    <t>Waste Collection Company</t>
  </si>
  <si>
    <t>Disposed with other perc waste:</t>
  </si>
  <si>
    <t>Solvent sent to drain in 12-month period (kg)</t>
  </si>
  <si>
    <t>Change in stock of solvent in waste (kg)</t>
  </si>
  <si>
    <t>Week 40</t>
  </si>
  <si>
    <r>
      <t xml:space="preserve">and complete section </t>
    </r>
    <r>
      <rPr>
        <b/>
        <sz val="12"/>
        <color rgb="FF000000"/>
        <rFont val="Arial"/>
      </rPr>
      <t>C</t>
    </r>
    <r>
      <rPr>
        <sz val="12"/>
        <color rgb="FF000000"/>
        <rFont val="Arial"/>
      </rPr>
      <t xml:space="preserve"> only.</t>
    </r>
  </si>
  <si>
    <r>
      <t xml:space="preserve">and complete section </t>
    </r>
    <r>
      <rPr>
        <b/>
        <sz val="12"/>
        <color rgb="FF000000"/>
        <rFont val="Arial"/>
      </rPr>
      <t>D</t>
    </r>
    <r>
      <rPr>
        <sz val="12"/>
        <color rgb="FF000000"/>
        <rFont val="Arial"/>
      </rPr>
      <t xml:space="preserve"> only.</t>
    </r>
  </si>
  <si>
    <t>Week 7</t>
  </si>
  <si>
    <t>Note 11</t>
  </si>
  <si>
    <t>Note 12</t>
  </si>
  <si>
    <t>Total solvent Purchased (12-month period) in kg</t>
  </si>
  <si>
    <t>Total solvent Purchased (12-month period) in litres</t>
  </si>
  <si>
    <t>First Day of the 12 Month Period</t>
  </si>
  <si>
    <t>Throughout the 12 Month Period</t>
  </si>
  <si>
    <t>Last Day of the 12 Month Period</t>
  </si>
  <si>
    <t>Expected solvent conc in water leaving treatment unit before evaporation (mg/litre)</t>
  </si>
  <si>
    <t>How was the waste carbon disposed?</t>
  </si>
  <si>
    <t>Weight of Carbon disposed (kg)</t>
  </si>
  <si>
    <t>PURCHASES OF SOLVENT</t>
  </si>
  <si>
    <t>STOCKS</t>
  </si>
  <si>
    <t>At beginning of 12-month period</t>
  </si>
  <si>
    <t>At end of 12-month period</t>
  </si>
  <si>
    <t>Fill this in from the totals of the handwritten weekly record sheets for each machine.  Fill in on an on-going basis. 
Keep the handwritten weekly record sheets on file for cross checks during inspection.</t>
  </si>
  <si>
    <t>Delivery Date</t>
  </si>
  <si>
    <t>Supplier Name</t>
  </si>
  <si>
    <t>kg solvent</t>
  </si>
  <si>
    <t>kg clothes</t>
  </si>
  <si>
    <r>
      <t xml:space="preserve">Total quantity 
of solvent added 
to </t>
    </r>
    <r>
      <rPr>
        <b/>
        <u/>
        <sz val="12"/>
        <color rgb="FFDD0806"/>
        <rFont val="Arial"/>
        <family val="2"/>
      </rPr>
      <t>all</t>
    </r>
    <r>
      <rPr>
        <b/>
        <sz val="12"/>
        <color rgb="FF000000"/>
        <rFont val="Arial"/>
      </rPr>
      <t xml:space="preserve"> machines</t>
    </r>
  </si>
  <si>
    <r>
      <t xml:space="preserve">Total weight of clothes cleaned in </t>
    </r>
    <r>
      <rPr>
        <b/>
        <u/>
        <sz val="12"/>
        <color rgb="FFDD0806"/>
        <rFont val="Arial"/>
        <family val="2"/>
      </rPr>
      <t>all</t>
    </r>
    <r>
      <rPr>
        <b/>
        <sz val="12"/>
        <color rgb="FF000000"/>
        <rFont val="Arial"/>
      </rPr>
      <t xml:space="preserve"> machines</t>
    </r>
  </si>
  <si>
    <t>REGARDLESS OF WHETHER YOU ARE KEEPING RECORDS ON COMPUTER OR BY HAND.</t>
  </si>
  <si>
    <t>Note 4</t>
  </si>
  <si>
    <t>Note 8</t>
  </si>
  <si>
    <t>Note 17</t>
  </si>
  <si>
    <t>Note 20</t>
  </si>
  <si>
    <t xml:space="preserve"> - the litres of perc in your machine tanks. </t>
  </si>
  <si>
    <t>Total solvent in stock in machine(s) (kg)</t>
  </si>
  <si>
    <t>Note 19</t>
  </si>
  <si>
    <t xml:space="preserve">Solvent in Machine 2: </t>
  </si>
  <si>
    <t>Solvent concentration in separator water from analysis of each machine (mg/litre)</t>
  </si>
  <si>
    <t>A colour code system is used in the spreadsheet to guide you:</t>
  </si>
  <si>
    <t>QUANTITY OF SOLVENT IN SEPARATOR WATER</t>
  </si>
  <si>
    <t>How often are treatment unit filters replaced? (every….. weeks (average figure))</t>
  </si>
  <si>
    <t>Load</t>
  </si>
  <si>
    <t>Week 33</t>
  </si>
  <si>
    <t>Week 34</t>
  </si>
  <si>
    <t>Week 35</t>
  </si>
  <si>
    <t>Note 7</t>
  </si>
  <si>
    <t>No. of cycles since last regeneration (at time of reading)</t>
  </si>
  <si>
    <t>Total for Week (kg)</t>
  </si>
  <si>
    <t>Day/Date</t>
  </si>
  <si>
    <t>How much separator water do you generate from each machine?  Carry out the following trial for one week on each machine:</t>
  </si>
  <si>
    <t>No. of cycles between regenerations of carbon adsorber</t>
  </si>
  <si>
    <t>Total solvent in machine tanks (litres)</t>
  </si>
  <si>
    <t>Solvent in Use</t>
  </si>
  <si>
    <t>Specific Gravity/Density (kg/litre)</t>
  </si>
  <si>
    <t>Week 8</t>
  </si>
  <si>
    <t>Week 9</t>
  </si>
  <si>
    <t>Week 10</t>
  </si>
  <si>
    <t>Week 11</t>
  </si>
  <si>
    <t>Week 12</t>
  </si>
  <si>
    <t>Week 13</t>
  </si>
  <si>
    <t>Week 14</t>
  </si>
  <si>
    <t>Week 15</t>
  </si>
  <si>
    <t>Week 16</t>
  </si>
  <si>
    <t>Week 17</t>
  </si>
  <si>
    <t>Week 18</t>
  </si>
  <si>
    <t>Week 19</t>
  </si>
  <si>
    <t>SPOTTING CHEMICALS CONTAINING VOCS</t>
  </si>
  <si>
    <t>Contain VOCs?</t>
  </si>
  <si>
    <t>Week 29</t>
  </si>
  <si>
    <t>Week 30</t>
  </si>
  <si>
    <t>Week 31</t>
  </si>
  <si>
    <t>Week 32</t>
  </si>
  <si>
    <t>WASTE SUMMARY</t>
  </si>
  <si>
    <t>Back Machine1</t>
  </si>
  <si>
    <t>Total Quantity VOCs (kg)</t>
  </si>
  <si>
    <t xml:space="preserve">Name of Spotting Chemical </t>
  </si>
  <si>
    <t xml:space="preserve">Delivery Date </t>
  </si>
  <si>
    <r>
      <t>Emissions = ([</t>
    </r>
    <r>
      <rPr>
        <b/>
        <sz val="12"/>
        <color rgb="FFDD0806"/>
        <rFont val="Arial"/>
        <family val="2"/>
      </rPr>
      <t>I1</t>
    </r>
    <r>
      <rPr>
        <sz val="12"/>
        <color rgb="FF000000"/>
        <rFont val="Arial"/>
      </rPr>
      <t xml:space="preserve"> - (</t>
    </r>
    <r>
      <rPr>
        <b/>
        <sz val="12"/>
        <color rgb="FFDD0806"/>
        <rFont val="Arial"/>
        <family val="2"/>
      </rPr>
      <t>O6</t>
    </r>
    <r>
      <rPr>
        <sz val="12"/>
        <color rgb="FF000000"/>
        <rFont val="Arial"/>
      </rPr>
      <t xml:space="preserve"> + machine level change)] X 1000 g/kg)/weight of work processed during year</t>
    </r>
  </si>
  <si>
    <t>and where a carbon adsorber is present which is regenerated in-situ:</t>
  </si>
  <si>
    <t xml:space="preserve"> INSTRUCTIONS - HOW TO USE THIS SPREADSHEET</t>
  </si>
  <si>
    <t>Note 28</t>
  </si>
  <si>
    <t>Note 29</t>
  </si>
  <si>
    <r>
      <t>Note 5:</t>
    </r>
    <r>
      <rPr>
        <sz val="12"/>
        <color rgb="FF000000"/>
        <rFont val="Arial"/>
      </rPr>
      <t xml:space="preserve">
Before taking the reading at the start of the 12 month period, add solvent to the machine so that the tank contents are brought up to pre-chosen levels marked on each tank. At the end of the 12 month period, again add solvent to the machine to bring the tank contents back up to the same levels. Take both of these tank readings when the machine is idle and has cooled down, such as first thing in the morning. Note the time the readings were taken. </t>
    </r>
  </si>
  <si>
    <t xml:space="preserve"> </t>
  </si>
  <si>
    <t>Name(s) in full:</t>
  </si>
  <si>
    <t>initials</t>
  </si>
  <si>
    <t>Typical litres of separator water generated per kg clothes cleaned from trial (litre/kg)</t>
  </si>
  <si>
    <t>Choose one of the following 4 options that is applicable to your premises:</t>
  </si>
  <si>
    <t>WASTE OPENING AND CLOSING STOCKS</t>
  </si>
  <si>
    <t>WHEN TO START RECORD KEEPING?</t>
  </si>
  <si>
    <t>WHAT YOU HAVE TO DO DURING THE 12 MONTH PERIOD</t>
  </si>
  <si>
    <t>Note 1</t>
  </si>
  <si>
    <t>Week 48</t>
  </si>
  <si>
    <t>Week 49</t>
  </si>
  <si>
    <t>Week 50</t>
  </si>
  <si>
    <t>Week 51</t>
  </si>
  <si>
    <t>Week 52</t>
  </si>
  <si>
    <t>Week Beginning 
Monday (insert date)</t>
  </si>
  <si>
    <t>Invoice Number</t>
  </si>
  <si>
    <t>Week 22</t>
  </si>
  <si>
    <t>Week 23</t>
  </si>
  <si>
    <t>Week 24</t>
  </si>
  <si>
    <t>Week 25</t>
  </si>
  <si>
    <t>Week 26</t>
  </si>
  <si>
    <t>Week 27</t>
  </si>
  <si>
    <t>Week 28</t>
  </si>
  <si>
    <t xml:space="preserve">Solvent in Machine 3: </t>
  </si>
  <si>
    <t>Total weight of clothes cleaned in 12-month period (kg per machine)</t>
  </si>
  <si>
    <t>The sheet "3a. Weekly Record" should be printed off on a weekly basis,</t>
  </si>
  <si>
    <t>Note 13</t>
  </si>
  <si>
    <t>Week 38</t>
  </si>
  <si>
    <t>Week 39</t>
  </si>
  <si>
    <t>Start Date of 12-month period:</t>
  </si>
  <si>
    <t>End Date of 12-month period:</t>
  </si>
  <si>
    <t>Week 1</t>
  </si>
  <si>
    <t>Week 2</t>
  </si>
  <si>
    <t>Week 3</t>
  </si>
  <si>
    <t>Week 4</t>
  </si>
  <si>
    <t>Solvent evaporated in 12-month period (kg)</t>
  </si>
  <si>
    <t>Machine 3</t>
  </si>
  <si>
    <t>The machine has a carbon adsorber? Insert "Yes" or "No" into box.</t>
  </si>
  <si>
    <t>This sheet accounts for any solvent contained in any carbon disposed during the 12 month period.</t>
  </si>
  <si>
    <t>Back Machine2</t>
  </si>
  <si>
    <t>Back Machine3</t>
  </si>
  <si>
    <t xml:space="preserve">Within the 12-month period has the carbon in the carbon adsorber in any machine been disposed and replaced? </t>
  </si>
  <si>
    <r>
      <t xml:space="preserve">If separator water is </t>
    </r>
    <r>
      <rPr>
        <b/>
        <u/>
        <sz val="12"/>
        <color rgb="FF000000"/>
        <rFont val="Arial"/>
      </rPr>
      <t>shipped as waste</t>
    </r>
    <r>
      <rPr>
        <b/>
        <sz val="12"/>
        <color rgb="FF000000"/>
        <rFont val="Arial"/>
      </rPr>
      <t>, insert "yes" into this box:</t>
    </r>
  </si>
  <si>
    <t>12-MONTH SUMMARY</t>
  </si>
  <si>
    <t>Time of reading</t>
  </si>
  <si>
    <t>Have you notified the sanitary authority with details on separator water?</t>
  </si>
  <si>
    <t>Note 18</t>
  </si>
  <si>
    <t>SOLVENT USED AND PRODUCT PROCESSED
Summary of Weekly Records</t>
  </si>
  <si>
    <t>Permit no.</t>
  </si>
  <si>
    <t>DISPOSAL OF SEPARATOR WATER</t>
  </si>
  <si>
    <r>
      <t xml:space="preserve">If separator water is </t>
    </r>
    <r>
      <rPr>
        <b/>
        <u/>
        <sz val="12"/>
        <color rgb="FF000000"/>
        <rFont val="Arial"/>
      </rPr>
      <t xml:space="preserve">treated in a unit </t>
    </r>
    <r>
      <rPr>
        <b/>
        <sz val="12"/>
        <color rgb="FF000000"/>
        <rFont val="Arial"/>
      </rPr>
      <t xml:space="preserve">on the premises and </t>
    </r>
    <r>
      <rPr>
        <b/>
        <u/>
        <sz val="12"/>
        <color rgb="FF000000"/>
        <rFont val="Arial"/>
      </rPr>
      <t>evaporated,</t>
    </r>
    <r>
      <rPr>
        <b/>
        <sz val="12"/>
        <color rgb="FF000000"/>
        <rFont val="Arial"/>
      </rPr>
      <t xml:space="preserve"> insert "yes" into this box:</t>
    </r>
  </si>
  <si>
    <t>Product Processed</t>
  </si>
  <si>
    <t>Product processed during 12-month period (kg)</t>
  </si>
  <si>
    <t>Indicate if machine has a single water separator or a second water separator</t>
  </si>
  <si>
    <t>Machine 2:</t>
  </si>
  <si>
    <t>Quantity of separator water generated in 12-month period (litres per machine)</t>
  </si>
  <si>
    <t>Company/owner/sole trader Name:</t>
  </si>
  <si>
    <t>Address at which dry cleaning takes place:</t>
  </si>
  <si>
    <t xml:space="preserve">Signed (supervisor): </t>
  </si>
  <si>
    <t>Date:</t>
  </si>
  <si>
    <t>Operator Initials:</t>
  </si>
  <si>
    <t xml:space="preserve">Operator Initials </t>
  </si>
  <si>
    <t>kg</t>
  </si>
  <si>
    <t>g solvent emitted / kg clothes processed for the premises</t>
  </si>
  <si>
    <t>Solvent contained in the carbon 
(% weight/weight)</t>
  </si>
  <si>
    <t>You will need to make an estimate of the litres of separator water generated in the 12-month period.  You will also need to get a sample of separator water from each machine analysed for solvent content.</t>
  </si>
  <si>
    <t>Expected solvent conc in water leaving treatment unit (mg/litre)</t>
  </si>
  <si>
    <t>Solvent Stocks</t>
  </si>
  <si>
    <t>Solvent Output</t>
  </si>
  <si>
    <t>Total</t>
  </si>
  <si>
    <t>Emission limit value = 20g solvent emitted / kg clothes processed, therefore</t>
  </si>
  <si>
    <r>
      <t xml:space="preserve">Any solvent released to water/sewer in separator water (kg)
</t>
    </r>
    <r>
      <rPr>
        <b/>
        <sz val="12"/>
        <color rgb="FFDD0806"/>
        <rFont val="Arial"/>
        <family val="2"/>
      </rPr>
      <t>O2</t>
    </r>
  </si>
  <si>
    <t>Quantity of solvent in carbon bed when full [just before regeneration] (litres)</t>
  </si>
  <si>
    <r>
      <t xml:space="preserve">Any solvent in separator water handled as waste for recovery or disposal (kg)
</t>
    </r>
    <r>
      <rPr>
        <b/>
        <sz val="12"/>
        <color rgb="FFDD0806"/>
        <rFont val="Arial"/>
        <family val="2"/>
      </rPr>
      <t>O6b</t>
    </r>
  </si>
  <si>
    <t>compare with:</t>
  </si>
  <si>
    <t>Total quantity of solvent added (litres)</t>
  </si>
  <si>
    <r>
      <t xml:space="preserve">and complete section </t>
    </r>
    <r>
      <rPr>
        <b/>
        <sz val="12"/>
        <color rgb="FF000000"/>
        <rFont val="Arial"/>
      </rPr>
      <t>B</t>
    </r>
    <r>
      <rPr>
        <sz val="12"/>
        <color rgb="FF000000"/>
        <rFont val="Arial"/>
      </rPr>
      <t xml:space="preserve"> only.</t>
    </r>
  </si>
  <si>
    <r>
      <t>Note 34:</t>
    </r>
    <r>
      <rPr>
        <sz val="12"/>
        <color rgb="FF000000"/>
        <rFont val="Arial"/>
      </rPr>
      <t xml:space="preserve"> 
List here all those spotting chemicals that are in use that contain volatile organic compounds (VOCs).  Spotting chemicals are solutions used to manually remove stains and spots from material prior to dry cleaning. Not all spotting chemicals contain VOCs. You can determine if a spotting chemical contains VOCs by looking at the material safety data sheet (MSDS) for that spotting agent or by contacting the supplier. If unsure, see the VOC definition in the EPA Best Practice Guidelines.
</t>
    </r>
  </si>
  <si>
    <r>
      <t>Note 36:</t>
    </r>
    <r>
      <rPr>
        <sz val="12"/>
        <color rgb="FF000000"/>
        <rFont val="Arial"/>
      </rPr>
      <t xml:space="preserve">  
Note the name of the VOC if it is supplied in the MSDS. If the name is not available, state this.
</t>
    </r>
  </si>
  <si>
    <t>VOC content (g/litre)</t>
  </si>
  <si>
    <t xml:space="preserve">    -  the litres of perc in your machine tanks </t>
  </si>
  <si>
    <t xml:space="preserve">    -  the litres of perc in any fresh containers. </t>
  </si>
  <si>
    <t xml:space="preserve">    -  the weight in kg of waste drums. </t>
  </si>
  <si>
    <t xml:space="preserve"> -  the no of cycles since the carbon adsorber was last regenerated. </t>
  </si>
  <si>
    <t>Weight of clothes cleaned during trial (kg)</t>
  </si>
  <si>
    <t>Collected separator water during trial (litres)</t>
  </si>
  <si>
    <t>Note 15</t>
  </si>
  <si>
    <t>Note 16</t>
  </si>
  <si>
    <t>QUANTITY OF SEPARATOR WATER</t>
  </si>
  <si>
    <t>Note 14</t>
  </si>
  <si>
    <t>Fill this information in on the first day and last day of the 12-month period</t>
  </si>
  <si>
    <t>WEEKLY RECORD SHEET</t>
  </si>
  <si>
    <t>Mon</t>
  </si>
  <si>
    <t>Tues</t>
  </si>
  <si>
    <t>Wed</t>
  </si>
  <si>
    <t>Thu</t>
  </si>
  <si>
    <t>Calculation for emissions (O1 + O4 + O2):</t>
  </si>
  <si>
    <t xml:space="preserve">Solvent Usage </t>
  </si>
  <si>
    <t xml:space="preserve">I1     </t>
  </si>
  <si>
    <t xml:space="preserve">O6     </t>
  </si>
  <si>
    <t>Use the documentation you receive from your waste contractor to fill in this sheet on an on-going basis.  You will need to get a once-off sample of your waste analysed for solvent content.  Keep all back-up documentation on file for cross checks during inspection.</t>
  </si>
  <si>
    <t>Total solvent in separator water shipped as waste (kg)</t>
  </si>
  <si>
    <t>Sep. water shipped as waste (litres)</t>
  </si>
  <si>
    <t>Total fresh solvent in containers, if any (litres)</t>
  </si>
  <si>
    <t xml:space="preserve">Solvent in Machine 1: </t>
  </si>
  <si>
    <t>Solvent in the Dry Cleaning Machine(s)</t>
  </si>
  <si>
    <t>Fri</t>
  </si>
  <si>
    <t>Sat</t>
  </si>
  <si>
    <t>Weight of waste drums (kg)</t>
  </si>
  <si>
    <t>B      IF TREATED AND SENT TO DRAIN</t>
  </si>
  <si>
    <t>C      IF TREATED AND EVAPORATED</t>
  </si>
  <si>
    <t>D      IF SHIPPED AS WASTE</t>
  </si>
  <si>
    <r>
      <t xml:space="preserve">Note 31: </t>
    </r>
    <r>
      <rPr>
        <sz val="12"/>
        <color rgb="FF000000"/>
        <rFont val="Arial"/>
      </rPr>
      <t xml:space="preserve">
An adsorber that is regenerated in-situ is one equipped with the facility to periodically regenerate by steam or electrical heat and reuse the recovered solvent in the machine. Some carbon adsorbers are not equipped to regenerate in-situ. In the case of such adsorbers, the carbon is replaced on an intermittent basis, e.g. every year, and the spent carbon is taken way. Separator water adsorbers are usually the latter type. Carbon adsorber for removal of perc from air can be of either type.</t>
    </r>
  </si>
  <si>
    <t>Records Spreadsheet for Dry Cleaners</t>
  </si>
  <si>
    <t>Solvent disposed with carbon (kg)</t>
  </si>
  <si>
    <r>
      <t xml:space="preserve">Insert "yes" in one box only, and </t>
    </r>
    <r>
      <rPr>
        <u/>
        <sz val="12"/>
        <color rgb="FF000000"/>
        <rFont val="Arial"/>
      </rPr>
      <t>leave the other boxes blank</t>
    </r>
  </si>
  <si>
    <t>PURCHASES OF SPOTTING CHEMICALS THAT CONTAIN VOCS</t>
  </si>
  <si>
    <t>Waste Transfer No.</t>
  </si>
  <si>
    <t>Note 9</t>
  </si>
  <si>
    <t>Weight of solvent waste drums in stock at time of reading (kg)</t>
  </si>
  <si>
    <t>Waste Solvent</t>
  </si>
  <si>
    <r>
      <t>Note 6:</t>
    </r>
    <r>
      <rPr>
        <sz val="12"/>
        <color rgb="FF000000"/>
        <rFont val="Arial"/>
      </rPr>
      <t xml:space="preserve">
Get solvent volumes in the dry cleaning machine tanks by looking through the sight glasses at the levels in each of the tanks and adding them together. Manufacturers manual may have some of this information.</t>
    </r>
  </si>
  <si>
    <t>Total solvent in spotting chemicals purchased (12-month period) in kg</t>
  </si>
  <si>
    <t>&lt;&lt;back</t>
  </si>
  <si>
    <t>VOC name(s) 
(if supplied)</t>
  </si>
  <si>
    <t>Note 34</t>
  </si>
  <si>
    <t>Note 35</t>
  </si>
  <si>
    <t>Total weight of clothes cleaned (kg)</t>
  </si>
  <si>
    <r>
      <t xml:space="preserve">Note 32:
</t>
    </r>
    <r>
      <rPr>
        <sz val="12"/>
        <color rgb="FF000000"/>
        <rFont val="Arial"/>
      </rPr>
      <t>For carbon adsorbers which do not have the facility to regenerate in-situ, disposal of the spent carbon and replacement with fresh carbon occurs on a regular basis, typically once a year. Replacement is usually carried out by the machine service company. This is relevant to carbon adsorbers for removal of perc from air as well as carbon adsorbers for removal of perc from separator water.
For adsorbers which are regenerated on-site, the carbon will eventually lose its effectiveness after a period of time and require replacement. 
This may also be applicable to carbon adsorbers used to remove colour from the liquid solvent, where such carbon is replaced.</t>
    </r>
  </si>
  <si>
    <t>The carbon adsorber is regenerated in-situ?
 or</t>
  </si>
  <si>
    <t>The carbon in the adsorber is not regenerated in-situ but replaced periodically by fresh carbon?</t>
  </si>
  <si>
    <t>Quantity Purchased (litres)</t>
  </si>
  <si>
    <r>
      <t xml:space="preserve">Solvent usage (kg) 
</t>
    </r>
    <r>
      <rPr>
        <sz val="12"/>
        <color rgb="FF000000"/>
        <rFont val="Arial"/>
      </rPr>
      <t>(based on solvent added to the dry cleaning machine(s) &amp; spotting chemical usage)</t>
    </r>
  </si>
  <si>
    <t>Note 36</t>
  </si>
  <si>
    <t>Note 37</t>
  </si>
  <si>
    <r>
      <t>Note 35:</t>
    </r>
    <r>
      <rPr>
        <sz val="12"/>
        <color rgb="FF000000"/>
        <rFont val="Arial"/>
      </rPr>
      <t xml:space="preserve">  
The rest of this table can be ignored for any spotting chemicals that do not contain VOCs.
</t>
    </r>
  </si>
  <si>
    <t>Solvent in separator water generated in 12-month period (kg per machine)</t>
  </si>
  <si>
    <t>Insert "yes" in one box only for each relevant machine</t>
  </si>
  <si>
    <t>Note 3</t>
  </si>
  <si>
    <r>
      <t xml:space="preserve">If separator water is </t>
    </r>
    <r>
      <rPr>
        <b/>
        <u/>
        <sz val="12"/>
        <color rgb="FF000000"/>
        <rFont val="Arial"/>
      </rPr>
      <t>not treated</t>
    </r>
    <r>
      <rPr>
        <b/>
        <sz val="12"/>
        <color rgb="FF000000"/>
        <rFont val="Arial"/>
      </rPr>
      <t xml:space="preserve"> and is </t>
    </r>
    <r>
      <rPr>
        <b/>
        <u/>
        <sz val="12"/>
        <color rgb="FF000000"/>
        <rFont val="Arial"/>
      </rPr>
      <t>discharged to drain,</t>
    </r>
    <r>
      <rPr>
        <b/>
        <sz val="12"/>
        <color rgb="FF000000"/>
        <rFont val="Arial"/>
      </rPr>
      <t xml:space="preserve"> in</t>
    </r>
    <r>
      <rPr>
        <b/>
        <sz val="12"/>
        <color rgb="FF000000"/>
        <rFont val="Arial"/>
      </rPr>
      <t>sert "yes" into this box:</t>
    </r>
  </si>
  <si>
    <r>
      <t xml:space="preserve">and complete section </t>
    </r>
    <r>
      <rPr>
        <b/>
        <sz val="12"/>
        <color rgb="FF000000"/>
        <rFont val="Arial"/>
      </rPr>
      <t>A</t>
    </r>
    <r>
      <rPr>
        <sz val="12"/>
        <color rgb="FF000000"/>
        <rFont val="Arial"/>
      </rPr>
      <t xml:space="preserve"> only.</t>
    </r>
  </si>
  <si>
    <t>A      IF UNTREATED AND SENT TO DRAIN</t>
  </si>
  <si>
    <t>Indicate if the water separator automatically or manually discharges water</t>
  </si>
  <si>
    <t>If there is a second water separator, indicate whether it automatically or manually discharges water</t>
  </si>
  <si>
    <t>Week 20</t>
  </si>
  <si>
    <r>
      <t>Note 1:</t>
    </r>
    <r>
      <rPr>
        <sz val="12"/>
        <color rgb="FF000000"/>
        <rFont val="Arial"/>
      </rPr>
      <t xml:space="preserve">
For the first inspection only, a minimum of at least 3 consecutive months of records must be available. For subsequent inspections, 12 months of records must be available.  It does not have to be a calendar year. </t>
    </r>
  </si>
  <si>
    <t>Week 21</t>
  </si>
  <si>
    <r>
      <t>Note 8:</t>
    </r>
    <r>
      <rPr>
        <sz val="12"/>
        <color rgb="FF000000"/>
        <rFont val="Arial"/>
      </rPr>
      <t xml:space="preserve">
When measuring the amount of solvent in the machine at the start and end of the year, an estimate of the amount of solvent that is contained within the recuper or carbon adsorber must be made as it will vary. These carbon beds are regularly regenerated, i.e. the solvent is driven off from the carbon bed using steam/electricity and collected in the tanks. To find out how much solvent is in the carbon bed at the time of the stock take, first of all the maximum amount of solvent that is held by the bed just before regeneration must be determined. This can be done as follows any time during the 12 month period:
-         just before the recuper is regenerated, note the tank levels.
-         then once the regeneration is complete note the levels tank again. 
-         The difference between the two levels is the quantity of solvent contained by the carbon bed at its fullest just before regeneration. This value is entered here.
Alternatively, the machine manual may give information on the amount of solvent contained in the carbon bed when full. If you do not have any carbon 
bed, or your carbon bed does not regenerate itself in-situ, leave this blank.
</t>
    </r>
  </si>
  <si>
    <r>
      <t>Note 30:</t>
    </r>
    <r>
      <rPr>
        <sz val="12"/>
        <color rgb="FF000000"/>
        <rFont val="Arial"/>
      </rPr>
      <t xml:space="preserve"> 
A carbon adsorber is a carbon canister or bed which can:
 -  remove solvent from the air in the machine. Such adsorbers are on latest generation dry cleaning machines. 
 -  remove solvent from separator water.  Usually contained in equipment separate to the dry cleaning machine itself.
Also included under this section would be carbon canisters that are used to remove colour from the liquid solvent.
</t>
    </r>
  </si>
  <si>
    <r>
      <t>Note 2:</t>
    </r>
    <r>
      <rPr>
        <sz val="12"/>
        <color rgb="FF000000"/>
        <rFont val="Arial"/>
      </rPr>
      <t xml:space="preserve">
List each dry cleaning machine in your premises (e.g. Bowe 10 kg). If you only have one machine leave the other boxes blank. </t>
    </r>
  </si>
  <si>
    <t xml:space="preserve">For the first inspection only, a minimum of at least 3 consecutive months of records must be available. For subsequent inspections, 12 months of records must be available.  It does not have to be a calendar year. </t>
  </si>
  <si>
    <t xml:space="preserve"> You enter basic details here about your dry cleaning premises. Enter data electronically.</t>
  </si>
  <si>
    <t>Total during week (litres)</t>
  </si>
  <si>
    <r>
      <t xml:space="preserve">Note 13:
</t>
    </r>
    <r>
      <rPr>
        <sz val="12"/>
        <color rgb="FF000000"/>
        <rFont val="Arial"/>
      </rPr>
      <t xml:space="preserve">You will have to get a sample of solvent waste analysed for solvent content and enter the result here. Ask for results to be expressed in mg/kg. 
When taking a sample of your solvent waste for analysis, it is important that this sample is an accurate reflection of the drum contents. This is important for the dry cleaning industry as a typical waste drum will have perc at the bottom, water on top and dirt and fibres interspersed between the two layers. 
Representative samples can be taken by what is known as a drum thief sampler, which consists of a narrow, hollow, rigid, tube, 6 – 16 mm in diameter, which is open at both ends, and of a length somewhat longer than the waste drum depth.
A typical procedure which might be used to get a representative sample using a thief sampler is as follows:
     - Slowly insert the thief sampler into the drum, allowing it to fill up with sample material, until the sampler touches the bottom of the drum.
     - Seal the open end at the top of the tube, by covering with a gloved thumb or using a rubber stopper, and remove the thief sampler. 
     - Carefully discharge the sample into an appropriate sample container. </t>
    </r>
  </si>
  <si>
    <t>It is recommended to start record keeping as soon as possible.</t>
  </si>
  <si>
    <t xml:space="preserve">Summary data of each collection of perc waste during the 12 month period is entered in this sheet. You will also have to get a sample of perc waste analysed for perc content. This may have to be repeated, for example in the event of a change in dry cleaning machine, but otherwise does not need to be done annually. Enter data in this sheet electronically. </t>
  </si>
  <si>
    <r>
      <t xml:space="preserve">Print a copy of this sheet every week. Keep a copy next to </t>
    </r>
    <r>
      <rPr>
        <u/>
        <sz val="12"/>
        <color rgb="FF000000"/>
        <rFont val="Arial"/>
      </rPr>
      <t>each</t>
    </r>
    <r>
      <rPr>
        <sz val="12"/>
        <color rgb="FF000000"/>
        <rFont val="Arial"/>
      </rPr>
      <t xml:space="preserve"> machine and </t>
    </r>
    <r>
      <rPr>
        <u/>
        <sz val="12"/>
        <color rgb="FF000000"/>
        <rFont val="Arial"/>
      </rPr>
      <t>fill in by hand</t>
    </r>
    <r>
      <rPr>
        <sz val="12"/>
        <color rgb="FF000000"/>
        <rFont val="Arial"/>
      </rPr>
      <t>.  
Record the litres of perc in the machine tanks at the start of the week, the weight of every load, and the litres of perc added. Operator should identify every figure entered by using initials. Replace the sheet weekly and file the completed sheets.</t>
    </r>
  </si>
  <si>
    <t>For existing installations, a compliant AIC report was needed to be submitted before 31 October 2007 in order to get a Certificate of Compliance from your local authority.</t>
  </si>
  <si>
    <r>
      <t>Note 7:</t>
    </r>
    <r>
      <rPr>
        <sz val="12"/>
        <color rgb="FF000000"/>
        <rFont val="Arial"/>
      </rPr>
      <t xml:space="preserve">
A carbon adsorber is a carbon canister or bed which removes solvent from the air in the machine.  An adsorber that is regenerated in-situ is one equipped with the facility to periodically regenerate by steam or electrical heat and reuse the recovered solvent in the machine. Such adsorbers are on latest generation dry cleaning machines. 
Some carbon adsorbers are not equipped to regenerate in-situ. In the case of such adsorbers, the carbon is replaced on an intermittent basis, e.g. every year, and the spent carbon is taken way. If such an adsorber is on the machine insert "No" here and fill in section 7.</t>
    </r>
  </si>
  <si>
    <r>
      <t xml:space="preserve">Under the Solvents Regulations dry cleaners need to keep records to show how they perform against the emission limit value of 20 g solvent emitted per kg of product dry cleaned. This Records Spreadsheet aims to assist dry cleaners with such record keeping. 
</t>
    </r>
    <r>
      <rPr>
        <sz val="10"/>
        <color rgb="FF000000"/>
        <rFont val="Roboto"/>
      </rPr>
      <t xml:space="preserve">(For more information on the impact of the solvents Regulations on dry cleaners see the EPA's Best Practice Guidelines for Dry Cleaning at </t>
    </r>
    <r>
      <rPr>
        <u/>
        <sz val="10"/>
        <color rgb="FF0000D4"/>
        <rFont val="Roboto"/>
      </rPr>
      <t>www.epa.ie</t>
    </r>
    <r>
      <rPr>
        <sz val="10"/>
        <color rgb="FF000000"/>
        <rFont val="Roboto"/>
      </rPr>
      <t>)</t>
    </r>
  </si>
  <si>
    <r>
      <t xml:space="preserve">You can use this Records Spreadsheet to keep records electronically on your computer, or alternatively there is a version of this Records Spreadsheet for printing and filling information in by hand (download from </t>
    </r>
    <r>
      <rPr>
        <u/>
        <sz val="11"/>
        <color rgb="FF0000D4"/>
        <rFont val="Roboto"/>
      </rPr>
      <t>www.epa.ie</t>
    </r>
    <r>
      <rPr>
        <sz val="11"/>
        <color rgb="FF000000"/>
        <rFont val="Roboto"/>
      </rPr>
      <t xml:space="preserve"> or contact EPA). </t>
    </r>
  </si>
  <si>
    <r>
      <t xml:space="preserve">Record the following (see sheet </t>
    </r>
    <r>
      <rPr>
        <i/>
        <sz val="11"/>
        <color rgb="FF000000"/>
        <rFont val="Roboto"/>
      </rPr>
      <t xml:space="preserve">"2. Stocks" </t>
    </r>
    <r>
      <rPr>
        <sz val="11"/>
        <color rgb="FF000000"/>
        <rFont val="Roboto"/>
      </rPr>
      <t>for more info on each of these):</t>
    </r>
  </si>
  <si>
    <r>
      <t xml:space="preserve">Put this info into the sheet </t>
    </r>
    <r>
      <rPr>
        <i/>
        <sz val="11"/>
        <color rgb="FF000000"/>
        <rFont val="Roboto"/>
      </rPr>
      <t>"2. Stocks"</t>
    </r>
    <r>
      <rPr>
        <sz val="11"/>
        <color rgb="FF000000"/>
        <rFont val="Roboto"/>
      </rPr>
      <t>.</t>
    </r>
  </si>
  <si>
    <r>
      <t xml:space="preserve"> - Every week, print off a copy of the sheet </t>
    </r>
    <r>
      <rPr>
        <i/>
        <sz val="11"/>
        <color rgb="FF000000"/>
        <rFont val="Roboto"/>
      </rPr>
      <t>"3a. Weekly Record"</t>
    </r>
    <r>
      <rPr>
        <sz val="11"/>
        <color rgb="FF000000"/>
        <rFont val="Roboto"/>
      </rPr>
      <t xml:space="preserve"> for each machine. Write down on this sheet on an ongoing basis the litres of perc in the machine tanks at the start of the week, the weight of each load of clothes cleaned during the week and the litres of perc added to the machine(s). </t>
    </r>
  </si>
  <si>
    <r>
      <t xml:space="preserve"> -  Get a sample of your perc waste analysed for the level of perc it contains. See sheet</t>
    </r>
    <r>
      <rPr>
        <i/>
        <sz val="11"/>
        <color rgb="FF000000"/>
        <rFont val="Roboto"/>
      </rPr>
      <t xml:space="preserve"> "5. Waste"</t>
    </r>
    <r>
      <rPr>
        <sz val="11"/>
        <color rgb="FF000000"/>
        <rFont val="Roboto"/>
      </rPr>
      <t xml:space="preserve"> for more info</t>
    </r>
    <r>
      <rPr>
        <i/>
        <sz val="11"/>
        <color rgb="FF000000"/>
        <rFont val="Roboto"/>
      </rPr>
      <t>.</t>
    </r>
  </si>
  <si>
    <r>
      <t xml:space="preserve"> -  Get a sample of your separator water analysed for the level of perc it contains. See sheet</t>
    </r>
    <r>
      <rPr>
        <i/>
        <sz val="11"/>
        <color rgb="FF000000"/>
        <rFont val="Roboto"/>
      </rPr>
      <t xml:space="preserve"> "6. Sep. Water"</t>
    </r>
    <r>
      <rPr>
        <sz val="11"/>
        <color rgb="FF000000"/>
        <rFont val="Roboto"/>
      </rPr>
      <t xml:space="preserve"> for more info</t>
    </r>
    <r>
      <rPr>
        <i/>
        <sz val="11"/>
        <color rgb="FF000000"/>
        <rFont val="Roboto"/>
      </rPr>
      <t>.</t>
    </r>
  </si>
  <si>
    <r>
      <t xml:space="preserve"> - Retain documentation from your waste contractor and compile the summary sheet </t>
    </r>
    <r>
      <rPr>
        <i/>
        <sz val="11"/>
        <color rgb="FF000000"/>
        <rFont val="Roboto"/>
      </rPr>
      <t>"5. Waste"</t>
    </r>
    <r>
      <rPr>
        <sz val="11"/>
        <color rgb="FF000000"/>
        <rFont val="Roboto"/>
      </rPr>
      <t xml:space="preserve"> based on this documentation.</t>
    </r>
  </si>
  <si>
    <r>
      <t xml:space="preserve"> -  Retain invoices for perc purchases and compile the summary </t>
    </r>
    <r>
      <rPr>
        <i/>
        <sz val="11"/>
        <color rgb="FF000000"/>
        <rFont val="Roboto"/>
      </rPr>
      <t>"4. Purchases"</t>
    </r>
    <r>
      <rPr>
        <sz val="11"/>
        <color rgb="FF000000"/>
        <rFont val="Roboto"/>
      </rPr>
      <t xml:space="preserve"> sheet based on this documentation.</t>
    </r>
  </si>
  <si>
    <r>
      <t xml:space="preserve"> -  Retain invoices for purchases of spotting agents that contain VOCs and compile the summary </t>
    </r>
    <r>
      <rPr>
        <i/>
        <sz val="11"/>
        <color rgb="FF000000"/>
        <rFont val="Roboto"/>
      </rPr>
      <t>"8. Spotting chemicals"</t>
    </r>
    <r>
      <rPr>
        <sz val="11"/>
        <color rgb="FF000000"/>
        <rFont val="Roboto"/>
      </rPr>
      <t xml:space="preserve"> sheet based on this documentation.</t>
    </r>
  </si>
  <si>
    <r>
      <t xml:space="preserve">Apart from this </t>
    </r>
    <r>
      <rPr>
        <b/>
        <sz val="11"/>
        <color rgb="FF000000"/>
        <rFont val="Roboto"/>
      </rPr>
      <t>"Instructions"</t>
    </r>
    <r>
      <rPr>
        <sz val="11"/>
        <color rgb="FF000000"/>
        <rFont val="Roboto"/>
      </rPr>
      <t xml:space="preserve"> sheet, the spreadsheet has the following 10 sheets or tabs. These are briefly described here, with more detailed guidance given via notes at the bottom of each sheet.</t>
    </r>
  </si>
  <si>
    <r>
      <t xml:space="preserve">Sheet: </t>
    </r>
    <r>
      <rPr>
        <b/>
        <i/>
        <sz val="11"/>
        <color rgb="FF000000"/>
        <rFont val="Roboto"/>
      </rPr>
      <t>"1. The Premises"</t>
    </r>
  </si>
  <si>
    <r>
      <t xml:space="preserve">Sheet: </t>
    </r>
    <r>
      <rPr>
        <b/>
        <i/>
        <sz val="11"/>
        <color rgb="FF000000"/>
        <rFont val="Roboto"/>
      </rPr>
      <t>"2. Stocks"</t>
    </r>
  </si>
  <si>
    <r>
      <t xml:space="preserve">Sheet: </t>
    </r>
    <r>
      <rPr>
        <b/>
        <i/>
        <sz val="11"/>
        <color rgb="FF000000"/>
        <rFont val="Roboto"/>
      </rPr>
      <t>"3a. Weekly Record"</t>
    </r>
  </si>
  <si>
    <r>
      <t xml:space="preserve">These record sheets must be printed off or a blank sheet copied on a weekly basis, and one kept next to each dry cleaning machine. The machine operator must note by hand the weight of every load dry cleaned and the litres of perc added to the machine. Each load must be weighed - it is not sufficient to take the value of a typical load. It is important to note that even though you are keeping your records electronically, you will still need to complete these weekly record sheets manually and retain for inspection. The completed sheets are used to fill in the </t>
    </r>
    <r>
      <rPr>
        <i/>
        <sz val="11"/>
        <color rgb="FF000000"/>
        <rFont val="Roboto"/>
      </rPr>
      <t>Summary of Weekly Records</t>
    </r>
    <r>
      <rPr>
        <b/>
        <i/>
        <sz val="11"/>
        <color rgb="FF000000"/>
        <rFont val="Roboto"/>
      </rPr>
      <t xml:space="preserve"> </t>
    </r>
    <r>
      <rPr>
        <sz val="11"/>
        <color rgb="FF000000"/>
        <rFont val="Roboto"/>
      </rPr>
      <t xml:space="preserve">sheet. </t>
    </r>
  </si>
  <si>
    <r>
      <t xml:space="preserve">Sheet: </t>
    </r>
    <r>
      <rPr>
        <b/>
        <i/>
        <sz val="11"/>
        <color rgb="FF000000"/>
        <rFont val="Roboto"/>
      </rPr>
      <t>"3b. Summary of Weekly Records"</t>
    </r>
  </si>
  <si>
    <r>
      <t>Summary information (kg clothes cleaned and litres perc added to machine (if any)) from each completed W</t>
    </r>
    <r>
      <rPr>
        <i/>
        <sz val="11"/>
        <color rgb="FF000000"/>
        <rFont val="Roboto"/>
      </rPr>
      <t>eekly Record Sheet</t>
    </r>
    <r>
      <rPr>
        <sz val="11"/>
        <color rgb="FF000000"/>
        <rFont val="Roboto"/>
      </rPr>
      <t xml:space="preserve"> is entered in this section for each week of the 12 month period. Enter data electronically.</t>
    </r>
  </si>
  <si>
    <r>
      <t xml:space="preserve">Sheet: </t>
    </r>
    <r>
      <rPr>
        <b/>
        <i/>
        <sz val="11"/>
        <color rgb="FF000000"/>
        <rFont val="Roboto"/>
      </rPr>
      <t>"4. Purchases"</t>
    </r>
  </si>
  <si>
    <r>
      <t>Summary data of each purchase of perc made during the 12 month period is entered in this section from invoice documentation. Enter data electronically.</t>
    </r>
    <r>
      <rPr>
        <b/>
        <sz val="11"/>
        <color rgb="FF000000"/>
        <rFont val="Roboto"/>
      </rPr>
      <t xml:space="preserve"> </t>
    </r>
  </si>
  <si>
    <r>
      <t xml:space="preserve">Sheet: </t>
    </r>
    <r>
      <rPr>
        <b/>
        <i/>
        <sz val="11"/>
        <color rgb="FF000000"/>
        <rFont val="Roboto"/>
      </rPr>
      <t>"5. Waste"</t>
    </r>
  </si>
  <si>
    <r>
      <t xml:space="preserve">Sheet: </t>
    </r>
    <r>
      <rPr>
        <b/>
        <i/>
        <sz val="11"/>
        <color rgb="FF000000"/>
        <rFont val="Roboto"/>
      </rPr>
      <t>"6. Sep. Water"</t>
    </r>
  </si>
  <si>
    <r>
      <t>Information on separator water generated during the 12 month period is entered in this sheet. A trial to determine litres generated and analysis for perc content will be required. You will also have to get a sample of separator water analysed for perc content. This may have to be repeated, for example in the event of a change in dry cleaning machine, but otherwise does not need to be done annually. Enter data electronically.</t>
    </r>
    <r>
      <rPr>
        <b/>
        <sz val="11"/>
        <color rgb="FF000000"/>
        <rFont val="Roboto"/>
      </rPr>
      <t xml:space="preserve"> </t>
    </r>
  </si>
  <si>
    <r>
      <t xml:space="preserve">Sheet: </t>
    </r>
    <r>
      <rPr>
        <b/>
        <i/>
        <sz val="11"/>
        <color rgb="FF000000"/>
        <rFont val="Roboto"/>
      </rPr>
      <t>"7. Carbon Adsorber"</t>
    </r>
  </si>
  <si>
    <r>
      <t xml:space="preserve">Sheet: </t>
    </r>
    <r>
      <rPr>
        <b/>
        <i/>
        <sz val="11"/>
        <color rgb="FF000000"/>
        <rFont val="Roboto"/>
      </rPr>
      <t>"8. Spotting Chemicals"</t>
    </r>
  </si>
  <si>
    <r>
      <t xml:space="preserve">Sheet: </t>
    </r>
    <r>
      <rPr>
        <b/>
        <i/>
        <sz val="11"/>
        <color rgb="FF000000"/>
        <rFont val="Roboto"/>
      </rPr>
      <t>"9. 12-month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</si>
</sst>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1" formatCode="0.0"/>
    <numFmt numFmtId="183" formatCode="#,##0.0"/>
    <numFmt numFmtId="184" formatCode="#,##0.000"/>
    <numFmt numFmtId="185" formatCode="0.0%"/>
    <numFmt numFmtId="192" formatCode="0.000"/>
  </numFmts>
  <fonts count="50" x14ac:knownFonts="1">
    <font>
      <sz val="10"/>
      <color rgb="FF000000"/>
      <name val="Arial"/>
    </font>
    <font>
      <sz val="10"/>
      <color rgb="FF000000"/>
      <name val="Arial"/>
    </font>
    <font>
      <b/>
      <sz val="10"/>
      <color rgb="FF000000"/>
      <name val="Arial"/>
      <family val="2"/>
    </font>
    <font>
      <i/>
      <sz val="10"/>
      <color rgb="FF000000"/>
      <name val="Arial"/>
      <family val="2"/>
    </font>
    <font>
      <sz val="10"/>
      <color rgb="FF000000"/>
      <name val="Arial"/>
    </font>
    <font>
      <u/>
      <sz val="10"/>
      <color rgb="FF0000D4"/>
      <name val="Arial"/>
    </font>
    <font>
      <b/>
      <sz val="14"/>
      <color rgb="FF000000"/>
      <name val="Arial"/>
      <family val="2"/>
    </font>
    <font>
      <b/>
      <sz val="12"/>
      <color rgb="FFDD0806"/>
      <name val="Arial"/>
      <family val="2"/>
    </font>
    <font>
      <b/>
      <u/>
      <sz val="12"/>
      <color rgb="FFDD0806"/>
      <name val="Arial"/>
      <family val="2"/>
    </font>
    <font>
      <b/>
      <i/>
      <sz val="12"/>
      <color rgb="FF000000"/>
      <name val="Arial"/>
    </font>
    <font>
      <b/>
      <sz val="12"/>
      <color rgb="FF000000"/>
      <name val="Arial"/>
    </font>
    <font>
      <b/>
      <sz val="12"/>
      <color rgb="FFDD0806"/>
      <name val="Arial"/>
      <family val="2"/>
    </font>
    <font>
      <sz val="12"/>
      <color rgb="FF000000"/>
      <name val="Arial"/>
    </font>
    <font>
      <i/>
      <sz val="12"/>
      <color rgb="FF000000"/>
      <name val="Arial"/>
    </font>
    <font>
      <b/>
      <u/>
      <sz val="12"/>
      <color rgb="FF000000"/>
      <name val="Arial"/>
    </font>
    <font>
      <b/>
      <sz val="14"/>
      <color rgb="FF000000"/>
      <name val="Arial"/>
      <family val="2"/>
    </font>
    <font>
      <sz val="10"/>
      <color rgb="FF000000"/>
      <name val="Arial"/>
    </font>
    <font>
      <sz val="12"/>
      <color rgb="FFFFCC99"/>
      <name val="Arial"/>
    </font>
    <font>
      <i/>
      <sz val="12"/>
      <color rgb="FF000000"/>
      <name val="Arial"/>
    </font>
    <font>
      <b/>
      <i/>
      <sz val="12"/>
      <color rgb="FF000000"/>
      <name val="Arial"/>
    </font>
    <font>
      <b/>
      <sz val="12"/>
      <color rgb="FF000000"/>
      <name val="Arial"/>
    </font>
    <font>
      <sz val="12"/>
      <color rgb="FF000000"/>
      <name val="Arial"/>
    </font>
    <font>
      <sz val="12"/>
      <color rgb="FFDD0806"/>
      <name val="Arial"/>
    </font>
    <font>
      <u/>
      <sz val="12"/>
      <color rgb="FF000000"/>
      <name val="Arial"/>
    </font>
    <font>
      <sz val="10"/>
      <color rgb="FFDD0806"/>
      <name val="Arial"/>
    </font>
    <font>
      <b/>
      <u/>
      <sz val="10"/>
      <color rgb="FF0000D4"/>
      <name val="Arial"/>
    </font>
    <font>
      <b/>
      <u/>
      <sz val="12"/>
      <color rgb="FF0000D4"/>
      <name val="Arial"/>
    </font>
    <font>
      <b/>
      <sz val="10"/>
      <color rgb="FF000000"/>
      <name val="Arial"/>
      <family val="2"/>
    </font>
    <font>
      <i/>
      <sz val="10"/>
      <color rgb="FF000000"/>
      <name val="Arial"/>
      <family val="2"/>
    </font>
    <font>
      <i/>
      <sz val="18"/>
      <color rgb="FF000000"/>
      <name val="Arial"/>
    </font>
    <font>
      <sz val="14"/>
      <color rgb="FF000000"/>
      <name val="Arial"/>
    </font>
    <font>
      <sz val="12"/>
      <color rgb="FF000000"/>
      <name val="Arial"/>
    </font>
    <font>
      <sz val="9"/>
      <color rgb="FF000000"/>
      <name val="Arial"/>
      <family val="2"/>
    </font>
    <font>
      <b/>
      <u/>
      <sz val="10"/>
      <color rgb="FF0000D4"/>
      <name val="Arial"/>
    </font>
    <font>
      <b/>
      <sz val="9"/>
      <color rgb="FF000000"/>
      <name val="Arial"/>
      <family val="2"/>
    </font>
    <font>
      <b/>
      <u/>
      <sz val="9"/>
      <color rgb="FF0000D4"/>
      <name val="Arial"/>
      <family val="2"/>
    </font>
    <font>
      <b/>
      <sz val="14"/>
      <color rgb="FFDD0806"/>
      <name val="Arial"/>
    </font>
    <font>
      <sz val="10"/>
      <color rgb="FF000000"/>
      <name val="Roboto"/>
    </font>
    <font>
      <b/>
      <sz val="12"/>
      <color rgb="FF000000"/>
      <name val="Roboto"/>
    </font>
    <font>
      <sz val="11"/>
      <color rgb="FF000000"/>
      <name val="Roboto"/>
    </font>
    <font>
      <u/>
      <sz val="10"/>
      <color rgb="FF0000D4"/>
      <name val="Roboto"/>
    </font>
    <font>
      <b/>
      <sz val="11"/>
      <color rgb="FF000000"/>
      <name val="Roboto"/>
    </font>
    <font>
      <b/>
      <sz val="10"/>
      <color rgb="FF000000"/>
      <name val="Roboto"/>
    </font>
    <font>
      <u/>
      <sz val="11"/>
      <color rgb="FF0000D4"/>
      <name val="Roboto"/>
    </font>
    <font>
      <b/>
      <i/>
      <sz val="11"/>
      <color rgb="FF000000"/>
      <name val="Roboto"/>
    </font>
    <font>
      <b/>
      <sz val="11"/>
      <color rgb="FF900000"/>
      <name val="Roboto"/>
    </font>
    <font>
      <b/>
      <u/>
      <sz val="11"/>
      <color rgb="FF900000"/>
      <name val="Roboto"/>
    </font>
    <font>
      <sz val="11"/>
      <color rgb="FF900000"/>
      <name val="Roboto"/>
    </font>
    <font>
      <b/>
      <i/>
      <sz val="10"/>
      <color rgb="FF000000"/>
      <name val="Roboto"/>
    </font>
    <font>
      <i/>
      <sz val="11"/>
      <color rgb="FF000000"/>
      <name val="Roboto"/>
    </font>
  </fonts>
  <fills count="7">
    <fill>
      <patternFill patternType="none"/>
    </fill>
    <fill>
      <patternFill patternType="gray125"/>
    </fill>
    <fill>
      <patternFill patternType="solid">
        <fgColor rgb="FFFFFFFF"/>
      </patternFill>
    </fill>
    <fill>
      <patternFill patternType="solid">
        <fgColor rgb="FFFFCC99"/>
      </patternFill>
    </fill>
    <fill>
      <patternFill patternType="solid">
        <fgColor rgb="FFCCFFFF"/>
      </patternFill>
    </fill>
    <fill>
      <patternFill patternType="solid">
        <fgColor rgb="FFFFFF99"/>
      </patternFill>
    </fill>
    <fill>
      <patternFill patternType="solid">
        <fgColor rgb="FFCCFFCC"/>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548">
    <xf numFmtId="0" fontId="0" fillId="0" borderId="0" xfId="0"/>
    <xf numFmtId="2" fontId="13" fillId="5" borderId="1" xfId="0" applyNumberFormat="1" applyFont="1" applyFill="1" applyBorder="1" applyAlignment="1" applyProtection="1">
      <alignment horizontal="center" vertical="center"/>
      <protection locked="0"/>
    </xf>
    <xf numFmtId="15" fontId="13" fillId="5" borderId="1" xfId="0" applyNumberFormat="1" applyFont="1" applyFill="1" applyBorder="1" applyAlignment="1" applyProtection="1">
      <alignment horizontal="center" vertical="center"/>
      <protection locked="0"/>
    </xf>
    <xf numFmtId="3" fontId="13" fillId="5" borderId="2" xfId="0" applyNumberFormat="1" applyFont="1" applyFill="1" applyBorder="1" applyAlignment="1" applyProtection="1">
      <alignment horizontal="center" vertical="center"/>
      <protection locked="0"/>
    </xf>
    <xf numFmtId="3" fontId="13" fillId="5" borderId="3" xfId="0" applyNumberFormat="1" applyFont="1" applyFill="1" applyBorder="1" applyAlignment="1" applyProtection="1">
      <alignment horizontal="center" vertical="center"/>
      <protection locked="0"/>
    </xf>
    <xf numFmtId="3" fontId="13" fillId="5" borderId="4" xfId="0" applyNumberFormat="1" applyFont="1" applyFill="1" applyBorder="1" applyAlignment="1" applyProtection="1">
      <alignment horizontal="center" vertical="center"/>
      <protection locked="0"/>
    </xf>
    <xf numFmtId="49" fontId="13" fillId="5" borderId="1" xfId="0" applyNumberFormat="1" applyFont="1" applyFill="1" applyBorder="1" applyAlignment="1" applyProtection="1">
      <alignment horizontal="center" vertical="center"/>
      <protection locked="0"/>
    </xf>
    <xf numFmtId="49" fontId="13" fillId="5" borderId="5" xfId="0" applyNumberFormat="1" applyFont="1" applyFill="1" applyBorder="1" applyAlignment="1" applyProtection="1">
      <alignment horizontal="center" vertical="center"/>
      <protection locked="0"/>
    </xf>
    <xf numFmtId="3" fontId="13" fillId="5" borderId="6" xfId="0" applyNumberFormat="1" applyFont="1" applyFill="1" applyBorder="1" applyAlignment="1" applyProtection="1">
      <alignment horizontal="center" vertical="center"/>
      <protection locked="0"/>
    </xf>
    <xf numFmtId="3" fontId="13" fillId="5" borderId="7" xfId="0" applyNumberFormat="1" applyFont="1" applyFill="1" applyBorder="1" applyAlignment="1" applyProtection="1">
      <alignment horizontal="center" vertical="center"/>
      <protection locked="0"/>
    </xf>
    <xf numFmtId="3" fontId="13" fillId="5" borderId="1" xfId="0" applyNumberFormat="1" applyFont="1" applyFill="1" applyBorder="1" applyAlignment="1" applyProtection="1">
      <alignment horizontal="center" vertical="center"/>
      <protection locked="0"/>
    </xf>
    <xf numFmtId="3" fontId="13" fillId="5" borderId="8" xfId="0" applyNumberFormat="1" applyFont="1" applyFill="1" applyBorder="1" applyAlignment="1" applyProtection="1">
      <alignment horizontal="center" vertical="center"/>
      <protection locked="0"/>
    </xf>
    <xf numFmtId="3" fontId="13" fillId="5" borderId="5" xfId="0" applyNumberFormat="1" applyFont="1" applyFill="1" applyBorder="1" applyAlignment="1" applyProtection="1">
      <alignment horizontal="center" vertical="center"/>
      <protection locked="0"/>
    </xf>
    <xf numFmtId="183" fontId="13" fillId="5" borderId="1" xfId="0" applyNumberFormat="1"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15" fontId="18" fillId="5" borderId="1"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2" fontId="13" fillId="5" borderId="1" xfId="0" applyNumberFormat="1" applyFont="1" applyFill="1" applyBorder="1" applyAlignment="1" applyProtection="1">
      <alignment horizontal="center" vertical="center" wrapText="1"/>
      <protection locked="0"/>
    </xf>
    <xf numFmtId="3" fontId="13" fillId="2" borderId="0" xfId="0" applyNumberFormat="1" applyFont="1" applyFill="1" applyAlignment="1" applyProtection="1">
      <alignment horizontal="center" vertical="center"/>
      <protection locked="0"/>
    </xf>
    <xf numFmtId="185" fontId="29" fillId="2" borderId="0" xfId="0" applyNumberFormat="1" applyFont="1" applyFill="1" applyAlignment="1" applyProtection="1">
      <alignment horizontal="left" vertical="center"/>
      <protection locked="0"/>
    </xf>
    <xf numFmtId="15" fontId="13" fillId="5" borderId="1" xfId="0"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192" fontId="13" fillId="5" borderId="1" xfId="0" applyNumberFormat="1" applyFont="1" applyFill="1" applyBorder="1" applyAlignment="1" applyProtection="1">
      <alignment horizontal="center" vertical="center"/>
      <protection locked="0"/>
    </xf>
    <xf numFmtId="15" fontId="13" fillId="5" borderId="9" xfId="0" applyNumberFormat="1" applyFont="1" applyFill="1" applyBorder="1" applyAlignment="1" applyProtection="1">
      <alignment horizontal="center" vertical="center" wrapText="1"/>
      <protection locked="0"/>
    </xf>
    <xf numFmtId="3" fontId="13" fillId="5" borderId="10" xfId="0" applyNumberFormat="1" applyFont="1" applyFill="1" applyBorder="1" applyAlignment="1" applyProtection="1">
      <alignment horizontal="center" vertical="center" wrapText="1"/>
      <protection locked="0"/>
    </xf>
    <xf numFmtId="3" fontId="13" fillId="5" borderId="8" xfId="0" applyNumberFormat="1" applyFont="1" applyFill="1" applyBorder="1" applyAlignment="1" applyProtection="1">
      <alignment horizontal="center" vertical="center" wrapText="1"/>
      <protection locked="0"/>
    </xf>
    <xf numFmtId="15" fontId="13" fillId="5" borderId="11" xfId="0" applyNumberFormat="1" applyFont="1" applyFill="1" applyBorder="1" applyAlignment="1" applyProtection="1">
      <alignment horizontal="center" vertical="center" wrapText="1"/>
      <protection locked="0"/>
    </xf>
    <xf numFmtId="3" fontId="13" fillId="5" borderId="12" xfId="0" applyNumberFormat="1" applyFont="1" applyFill="1" applyBorder="1" applyAlignment="1" applyProtection="1">
      <alignment horizontal="center" vertical="center" wrapText="1"/>
      <protection locked="0"/>
    </xf>
    <xf numFmtId="3" fontId="13" fillId="5" borderId="13" xfId="0" applyNumberFormat="1" applyFont="1" applyFill="1" applyBorder="1" applyAlignment="1" applyProtection="1">
      <alignment horizontal="center" vertical="center" wrapText="1"/>
      <protection locked="0"/>
    </xf>
    <xf numFmtId="3" fontId="13" fillId="5" borderId="1" xfId="0" applyNumberFormat="1"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3" fillId="5" borderId="1" xfId="0" applyFont="1" applyFill="1" applyBorder="1" applyAlignment="1" applyProtection="1">
      <alignment horizontal="center" vertical="center"/>
      <protection locked="0"/>
    </xf>
    <xf numFmtId="0" fontId="4" fillId="2" borderId="0" xfId="0" applyFont="1" applyFill="1" applyProtection="1">
      <protection locked="0"/>
    </xf>
    <xf numFmtId="0" fontId="2" fillId="2" borderId="0" xfId="0" applyFont="1" applyFill="1" applyAlignment="1" applyProtection="1">
      <alignment horizontal="center"/>
      <protection locked="0"/>
    </xf>
    <xf numFmtId="0" fontId="10" fillId="2" borderId="9" xfId="0" applyFont="1" applyFill="1" applyBorder="1" applyAlignment="1" applyProtection="1">
      <alignment vertical="center"/>
      <protection locked="0"/>
    </xf>
    <xf numFmtId="0" fontId="3" fillId="2" borderId="0" xfId="0" applyFont="1" applyFill="1" applyAlignment="1" applyProtection="1">
      <alignment horizontal="center"/>
      <protection locked="0"/>
    </xf>
    <xf numFmtId="0" fontId="10" fillId="2" borderId="9" xfId="0" applyFont="1" applyFill="1" applyBorder="1" applyAlignment="1" applyProtection="1">
      <alignment vertical="top" wrapText="1"/>
      <protection locked="0"/>
    </xf>
    <xf numFmtId="0" fontId="25" fillId="2" borderId="0" xfId="0" applyFont="1" applyFill="1" applyAlignment="1" applyProtection="1">
      <alignment horizontal="right" vertical="center"/>
      <protection locked="0"/>
    </xf>
    <xf numFmtId="15" fontId="3" fillId="2" borderId="0" xfId="0" applyNumberFormat="1" applyFont="1" applyFill="1" applyAlignment="1" applyProtection="1">
      <alignment horizontal="center"/>
      <protection locked="0"/>
    </xf>
    <xf numFmtId="0" fontId="12" fillId="2" borderId="0" xfId="0" applyFont="1" applyFill="1" applyAlignment="1" applyProtection="1">
      <alignment vertical="center"/>
      <protection locked="0"/>
    </xf>
    <xf numFmtId="0" fontId="9" fillId="2" borderId="0" xfId="0" applyFont="1" applyFill="1" applyProtection="1">
      <protection locked="0"/>
    </xf>
    <xf numFmtId="0" fontId="10" fillId="2" borderId="9"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2" fillId="2" borderId="0" xfId="0" applyFont="1" applyFill="1" applyAlignment="1" applyProtection="1">
      <alignment horizontal="center" vertical="center"/>
      <protection locked="0"/>
    </xf>
    <xf numFmtId="0" fontId="9" fillId="2" borderId="9" xfId="0" applyFont="1" applyFill="1" applyBorder="1" applyAlignment="1" applyProtection="1">
      <alignment horizontal="left" vertical="center"/>
      <protection locked="0"/>
    </xf>
    <xf numFmtId="0" fontId="8"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4" fillId="2" borderId="0" xfId="0" applyFont="1" applyFill="1" applyProtection="1">
      <protection locked="0"/>
    </xf>
    <xf numFmtId="0" fontId="4" fillId="2" borderId="0" xfId="0" applyFont="1" applyFill="1" applyAlignment="1" applyProtection="1">
      <alignment horizontal="left" vertical="center" wrapText="1"/>
      <protection locked="0"/>
    </xf>
    <xf numFmtId="0" fontId="4" fillId="2" borderId="0" xfId="0" applyFont="1" applyFill="1" applyProtection="1">
      <protection locked="0"/>
    </xf>
    <xf numFmtId="0" fontId="2" fillId="2" borderId="0" xfId="0" applyFont="1" applyFill="1" applyAlignment="1" applyProtection="1">
      <alignment horizontal="center" vertical="center" wrapText="1"/>
      <protection locked="0"/>
    </xf>
    <xf numFmtId="0" fontId="13" fillId="2" borderId="0" xfId="0" applyFont="1" applyFill="1" applyProtection="1">
      <protection locked="0"/>
    </xf>
    <xf numFmtId="0" fontId="12" fillId="2" borderId="0" xfId="0" applyFont="1" applyFill="1" applyProtection="1">
      <protection locked="0"/>
    </xf>
    <xf numFmtId="0" fontId="13" fillId="2" borderId="0" xfId="0" applyFont="1" applyFill="1" applyAlignment="1" applyProtection="1">
      <alignment horizontal="right"/>
      <protection locked="0"/>
    </xf>
    <xf numFmtId="0" fontId="21"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15" fontId="10" fillId="2" borderId="15" xfId="0" applyNumberFormat="1" applyFont="1" applyFill="1" applyBorder="1" applyAlignment="1" applyProtection="1">
      <alignment horizontal="center" vertical="center" wrapText="1"/>
      <protection locked="0"/>
    </xf>
    <xf numFmtId="15" fontId="10" fillId="2" borderId="16" xfId="0" applyNumberFormat="1" applyFont="1" applyFill="1" applyBorder="1" applyAlignment="1" applyProtection="1">
      <alignment horizontal="center" vertical="center" wrapText="1"/>
      <protection locked="0"/>
    </xf>
    <xf numFmtId="15" fontId="10" fillId="2" borderId="17" xfId="0" applyNumberFormat="1" applyFont="1" applyFill="1" applyBorder="1" applyAlignment="1" applyProtection="1">
      <alignment horizontal="center" vertical="center"/>
      <protection locked="0"/>
    </xf>
    <xf numFmtId="15" fontId="10" fillId="2" borderId="4" xfId="0" applyNumberFormat="1" applyFont="1" applyFill="1" applyBorder="1" applyAlignment="1" applyProtection="1">
      <alignment horizontal="center" vertical="center"/>
      <protection locked="0"/>
    </xf>
    <xf numFmtId="0" fontId="7" fillId="2" borderId="0" xfId="0" applyFont="1" applyFill="1" applyAlignment="1" applyProtection="1">
      <alignment horizontal="right" vertical="center"/>
      <protection locked="0"/>
    </xf>
    <xf numFmtId="0" fontId="10" fillId="2" borderId="18" xfId="0" applyFont="1" applyFill="1" applyBorder="1" applyAlignment="1" applyProtection="1">
      <alignment horizontal="left" vertical="center" wrapText="1"/>
      <protection locked="0"/>
    </xf>
    <xf numFmtId="0" fontId="26" fillId="2" borderId="0" xfId="0" applyFont="1" applyFill="1" applyAlignment="1" applyProtection="1">
      <alignment horizontal="right" vertical="center"/>
      <protection locked="0"/>
    </xf>
    <xf numFmtId="0" fontId="10" fillId="2" borderId="19" xfId="0" applyFont="1" applyFill="1" applyBorder="1" applyAlignment="1" applyProtection="1">
      <alignment vertical="center" wrapText="1"/>
      <protection locked="0"/>
    </xf>
    <xf numFmtId="0" fontId="10" fillId="6" borderId="20" xfId="0" applyFont="1" applyFill="1" applyBorder="1" applyAlignment="1" applyProtection="1">
      <alignment vertical="center" wrapText="1"/>
      <protection locked="0"/>
    </xf>
    <xf numFmtId="3" fontId="9" fillId="6" borderId="0" xfId="0" applyNumberFormat="1" applyFont="1" applyFill="1" applyAlignment="1" applyProtection="1">
      <alignment horizontal="center" vertical="center"/>
      <protection locked="0"/>
    </xf>
    <xf numFmtId="3" fontId="13" fillId="6" borderId="21" xfId="0" applyNumberFormat="1" applyFont="1" applyFill="1" applyBorder="1" applyAlignment="1" applyProtection="1">
      <alignment horizontal="center" vertical="center"/>
      <protection locked="0"/>
    </xf>
    <xf numFmtId="0" fontId="10" fillId="2" borderId="22" xfId="0" applyFont="1" applyFill="1" applyBorder="1" applyAlignment="1" applyProtection="1">
      <alignment horizontal="left" vertical="center" wrapText="1"/>
      <protection locked="0"/>
    </xf>
    <xf numFmtId="0" fontId="9" fillId="6" borderId="23" xfId="0" applyFont="1" applyFill="1" applyBorder="1" applyAlignment="1" applyProtection="1">
      <alignment horizontal="right" vertical="center" wrapText="1"/>
      <protection locked="0"/>
    </xf>
    <xf numFmtId="0" fontId="9" fillId="6" borderId="7"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26" fillId="0" borderId="0" xfId="0" applyFont="1" applyAlignment="1" applyProtection="1">
      <alignment horizontal="right" vertical="center"/>
      <protection locked="0"/>
    </xf>
    <xf numFmtId="0" fontId="10" fillId="2" borderId="10" xfId="0" applyFont="1" applyFill="1" applyBorder="1" applyAlignment="1" applyProtection="1">
      <alignment horizontal="left" vertical="center" wrapText="1"/>
      <protection locked="0"/>
    </xf>
    <xf numFmtId="0" fontId="9" fillId="6" borderId="22" xfId="0" applyFont="1" applyFill="1" applyBorder="1" applyAlignment="1" applyProtection="1">
      <alignment horizontal="right" vertical="center" wrapText="1"/>
      <protection locked="0"/>
    </xf>
    <xf numFmtId="0" fontId="9" fillId="6" borderId="5"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0" fontId="12" fillId="2" borderId="0" xfId="0" applyFont="1" applyFill="1" applyAlignment="1" applyProtection="1">
      <alignment vertical="center"/>
      <protection locked="0"/>
    </xf>
    <xf numFmtId="0" fontId="10" fillId="2" borderId="0" xfId="0" applyFont="1" applyFill="1" applyAlignment="1" applyProtection="1">
      <alignment horizontal="left" vertical="center" wrapText="1"/>
      <protection locked="0"/>
    </xf>
    <xf numFmtId="3" fontId="17" fillId="2" borderId="25" xfId="0" applyNumberFormat="1"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15" fontId="10" fillId="2" borderId="0" xfId="0" applyNumberFormat="1" applyFont="1" applyFill="1" applyAlignment="1" applyProtection="1">
      <alignment horizontal="center" vertical="center" wrapText="1"/>
      <protection locked="0"/>
    </xf>
    <xf numFmtId="15" fontId="13" fillId="2" borderId="0" xfId="0" applyNumberFormat="1" applyFont="1" applyFill="1" applyAlignment="1" applyProtection="1">
      <alignment horizontal="center" vertical="center"/>
      <protection locked="0"/>
    </xf>
    <xf numFmtId="3" fontId="10" fillId="2" borderId="0" xfId="0" applyNumberFormat="1" applyFont="1" applyFill="1" applyAlignment="1" applyProtection="1">
      <alignment horizontal="center" vertical="center"/>
      <protection locked="0"/>
    </xf>
    <xf numFmtId="0" fontId="12" fillId="2" borderId="0" xfId="0" applyFont="1" applyFill="1" applyProtection="1">
      <protection locked="0"/>
    </xf>
    <xf numFmtId="0" fontId="5" fillId="2" borderId="0" xfId="0" applyFont="1" applyFill="1" applyAlignment="1" applyProtection="1">
      <alignment horizontal="right" vertical="center" wrapText="1"/>
      <protection locked="0"/>
    </xf>
    <xf numFmtId="0" fontId="25" fillId="2" borderId="28" xfId="0" applyFont="1" applyFill="1" applyBorder="1" applyAlignment="1" applyProtection="1">
      <alignment horizontal="right" vertical="center"/>
      <protection locked="0"/>
    </xf>
    <xf numFmtId="0" fontId="25" fillId="2" borderId="0" xfId="0" applyFont="1" applyFill="1" applyAlignment="1" applyProtection="1">
      <alignment horizontal="center" vertical="center"/>
      <protection locked="0"/>
    </xf>
    <xf numFmtId="0" fontId="25" fillId="2" borderId="29" xfId="0" applyFont="1" applyFill="1" applyBorder="1" applyAlignment="1" applyProtection="1">
      <alignment horizontal="center" vertical="center"/>
      <protection locked="0"/>
    </xf>
    <xf numFmtId="0" fontId="5" fillId="0" borderId="28" xfId="0" applyFont="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0" xfId="0" applyFont="1" applyFill="1" applyAlignment="1" applyProtection="1">
      <alignment horizontal="right" vertical="center"/>
      <protection locked="0"/>
    </xf>
    <xf numFmtId="0" fontId="25" fillId="2" borderId="0" xfId="0" applyFont="1" applyFill="1" applyAlignment="1" applyProtection="1">
      <alignment horizontal="center" vertical="center"/>
      <protection locked="0"/>
    </xf>
    <xf numFmtId="0" fontId="0" fillId="2" borderId="0" xfId="0" applyFill="1" applyProtection="1">
      <protection locked="0"/>
    </xf>
    <xf numFmtId="15" fontId="13" fillId="2" borderId="0" xfId="0" applyNumberFormat="1" applyFont="1" applyFill="1" applyAlignment="1">
      <alignment horizontal="center"/>
    </xf>
    <xf numFmtId="181" fontId="21" fillId="3" borderId="2" xfId="0" applyNumberFormat="1" applyFont="1" applyFill="1" applyBorder="1" applyAlignment="1">
      <alignment horizontal="center" vertical="center"/>
    </xf>
    <xf numFmtId="181" fontId="21" fillId="3" borderId="4"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wrapText="1"/>
    </xf>
    <xf numFmtId="1" fontId="10" fillId="3" borderId="30"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wrapText="1"/>
    </xf>
    <xf numFmtId="1" fontId="10" fillId="3" borderId="4" xfId="0" applyNumberFormat="1" applyFont="1" applyFill="1" applyBorder="1" applyAlignment="1">
      <alignment horizontal="center" vertical="center"/>
    </xf>
    <xf numFmtId="0" fontId="9" fillId="6" borderId="14" xfId="0" applyFont="1" applyFill="1" applyBorder="1" applyAlignment="1">
      <alignment horizontal="center" vertical="center" wrapText="1"/>
    </xf>
    <xf numFmtId="0" fontId="9" fillId="6" borderId="31" xfId="0" applyFont="1" applyFill="1" applyBorder="1" applyAlignment="1">
      <alignment horizontal="center" vertical="center" wrapText="1"/>
    </xf>
    <xf numFmtId="15" fontId="10" fillId="2" borderId="2" xfId="0" applyNumberFormat="1" applyFont="1" applyFill="1" applyBorder="1" applyAlignment="1">
      <alignment horizontal="center" vertical="center"/>
    </xf>
    <xf numFmtId="15" fontId="10" fillId="2" borderId="4" xfId="0" applyNumberFormat="1" applyFont="1" applyFill="1" applyBorder="1" applyAlignment="1">
      <alignment horizontal="center" vertical="center"/>
    </xf>
    <xf numFmtId="0" fontId="0" fillId="2" borderId="0" xfId="0" applyFill="1" applyAlignment="1" applyProtection="1">
      <alignment vertical="center"/>
      <protection locked="0"/>
    </xf>
    <xf numFmtId="0" fontId="31" fillId="2" borderId="0" xfId="0" applyFont="1" applyFill="1" applyAlignment="1" applyProtection="1">
      <alignment horizontal="right" vertical="center"/>
      <protection locked="0"/>
    </xf>
    <xf numFmtId="0" fontId="1"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right" vertical="center"/>
      <protection locked="0"/>
    </xf>
    <xf numFmtId="0" fontId="32" fillId="2" borderId="1" xfId="0" applyFont="1" applyFill="1" applyBorder="1" applyAlignment="1" applyProtection="1">
      <alignment horizontal="right" vertical="center"/>
      <protection locked="0"/>
    </xf>
    <xf numFmtId="0" fontId="10" fillId="2" borderId="9"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3" fillId="2" borderId="9" xfId="0" applyFont="1" applyFill="1" applyBorder="1" applyAlignment="1" applyProtection="1">
      <alignment vertical="center"/>
      <protection locked="0"/>
    </xf>
    <xf numFmtId="0" fontId="13" fillId="2" borderId="32" xfId="0" applyFont="1" applyFill="1" applyBorder="1" applyAlignment="1" applyProtection="1">
      <alignment vertical="center"/>
      <protection locked="0"/>
    </xf>
    <xf numFmtId="0" fontId="1" fillId="2" borderId="17"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3" fillId="2" borderId="11" xfId="0" applyFont="1" applyFill="1" applyBorder="1" applyAlignment="1" applyProtection="1">
      <alignment vertical="center"/>
      <protection locked="0"/>
    </xf>
    <xf numFmtId="0" fontId="13" fillId="2" borderId="33" xfId="0" applyFont="1" applyFill="1" applyBorder="1" applyAlignment="1" applyProtection="1">
      <alignment vertical="center"/>
      <protection locked="0"/>
    </xf>
    <xf numFmtId="0" fontId="27" fillId="2" borderId="34"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10" fillId="2" borderId="2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0" fillId="2" borderId="39" xfId="0" applyFill="1" applyBorder="1" applyAlignment="1" applyProtection="1">
      <alignment vertical="center"/>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wrapText="1"/>
      <protection locked="0"/>
    </xf>
    <xf numFmtId="0" fontId="10" fillId="2" borderId="22" xfId="0" applyFont="1" applyFill="1" applyBorder="1" applyAlignment="1" applyProtection="1">
      <alignment horizontal="right" vertical="center" wrapText="1"/>
      <protection locked="0"/>
    </xf>
    <xf numFmtId="0" fontId="10" fillId="2" borderId="5" xfId="0" applyFont="1" applyFill="1" applyBorder="1" applyAlignment="1" applyProtection="1">
      <alignment horizontal="left" vertical="center" wrapText="1"/>
      <protection locked="0"/>
    </xf>
    <xf numFmtId="0" fontId="10" fillId="2" borderId="40"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right" vertical="center"/>
      <protection locked="0"/>
    </xf>
    <xf numFmtId="0" fontId="12" fillId="2" borderId="17" xfId="0" applyFont="1" applyFill="1" applyBorder="1" applyAlignment="1" applyProtection="1">
      <alignment horizontal="right" vertical="center"/>
      <protection locked="0"/>
    </xf>
    <xf numFmtId="0" fontId="10" fillId="2" borderId="41" xfId="0" applyFont="1" applyFill="1" applyBorder="1" applyAlignment="1" applyProtection="1">
      <alignment horizontal="center" vertical="center" wrapText="1"/>
      <protection locked="0"/>
    </xf>
    <xf numFmtId="0" fontId="10" fillId="2" borderId="0" xfId="0" applyFont="1" applyFill="1" applyAlignment="1" applyProtection="1">
      <alignment horizontal="right"/>
      <protection locked="0"/>
    </xf>
    <xf numFmtId="0" fontId="10" fillId="2" borderId="0" xfId="0" applyFont="1" applyFill="1" applyAlignment="1" applyProtection="1">
      <alignment horizontal="center"/>
      <protection locked="0"/>
    </xf>
    <xf numFmtId="3" fontId="10" fillId="2" borderId="0" xfId="0" applyNumberFormat="1" applyFont="1" applyFill="1" applyAlignment="1" applyProtection="1">
      <alignment horizontal="center"/>
      <protection locked="0"/>
    </xf>
    <xf numFmtId="3" fontId="10" fillId="2" borderId="42" xfId="0" applyNumberFormat="1" applyFont="1" applyFill="1" applyBorder="1" applyAlignment="1" applyProtection="1">
      <alignment horizontal="center"/>
      <protection locked="0"/>
    </xf>
    <xf numFmtId="3" fontId="10" fillId="2" borderId="37" xfId="0" applyNumberFormat="1" applyFont="1" applyFill="1" applyBorder="1" applyAlignment="1" applyProtection="1">
      <alignment horizontal="center"/>
      <protection locked="0"/>
    </xf>
    <xf numFmtId="3" fontId="12" fillId="2" borderId="43" xfId="0" applyNumberFormat="1" applyFont="1" applyFill="1" applyBorder="1" applyAlignment="1" applyProtection="1">
      <alignment horizontal="left" vertical="center"/>
      <protection locked="0"/>
    </xf>
    <xf numFmtId="0" fontId="12" fillId="2" borderId="0" xfId="0" applyFont="1" applyFill="1" applyAlignment="1" applyProtection="1">
      <alignment horizontal="right"/>
      <protection locked="0"/>
    </xf>
    <xf numFmtId="0" fontId="12" fillId="2" borderId="43" xfId="0" applyFont="1" applyFill="1" applyBorder="1" applyAlignment="1" applyProtection="1">
      <alignment horizontal="left" vertical="center"/>
      <protection locked="0"/>
    </xf>
    <xf numFmtId="0" fontId="12" fillId="2" borderId="0" xfId="0" applyFont="1" applyFill="1" applyAlignment="1" applyProtection="1">
      <alignment horizontal="right"/>
      <protection locked="0"/>
    </xf>
    <xf numFmtId="0" fontId="0" fillId="2" borderId="39" xfId="0" applyFill="1" applyBorder="1" applyAlignment="1" applyProtection="1">
      <alignment horizontal="center"/>
      <protection locked="0"/>
    </xf>
    <xf numFmtId="3" fontId="10" fillId="2" borderId="37" xfId="0" applyNumberFormat="1" applyFont="1" applyFill="1" applyBorder="1" applyAlignment="1" applyProtection="1">
      <alignment horizontal="center" vertical="center"/>
      <protection locked="0"/>
    </xf>
    <xf numFmtId="0" fontId="12" fillId="2" borderId="37" xfId="0" applyFont="1" applyFill="1" applyBorder="1" applyAlignment="1" applyProtection="1">
      <alignment horizontal="left" vertical="center"/>
      <protection locked="0"/>
    </xf>
    <xf numFmtId="0" fontId="12" fillId="2" borderId="43" xfId="0" applyFont="1" applyFill="1" applyBorder="1" applyAlignment="1" applyProtection="1">
      <alignment vertical="center"/>
      <protection locked="0"/>
    </xf>
    <xf numFmtId="0" fontId="10" fillId="2" borderId="0" xfId="0" applyFont="1" applyFill="1" applyAlignment="1" applyProtection="1">
      <alignment horizontal="center" vertical="center" wrapText="1"/>
      <protection locked="0"/>
    </xf>
    <xf numFmtId="3" fontId="10" fillId="3" borderId="34" xfId="0" applyNumberFormat="1" applyFont="1" applyFill="1" applyBorder="1" applyAlignment="1">
      <alignment horizontal="center" vertical="center"/>
    </xf>
    <xf numFmtId="3" fontId="10" fillId="3" borderId="44" xfId="0" applyNumberFormat="1" applyFont="1" applyFill="1" applyBorder="1" applyAlignment="1">
      <alignment horizontal="center" vertical="center"/>
    </xf>
    <xf numFmtId="3" fontId="10" fillId="3" borderId="38" xfId="0" applyNumberFormat="1" applyFont="1" applyFill="1" applyBorder="1" applyAlignment="1">
      <alignment horizontal="center" vertical="center"/>
    </xf>
    <xf numFmtId="3" fontId="10" fillId="3" borderId="43" xfId="0" applyNumberFormat="1" applyFont="1" applyFill="1" applyBorder="1" applyAlignment="1">
      <alignment horizontal="center" vertical="center"/>
    </xf>
    <xf numFmtId="0" fontId="10" fillId="2" borderId="1"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wrapText="1"/>
      <protection locked="0"/>
    </xf>
    <xf numFmtId="0" fontId="33" fillId="2" borderId="0" xfId="0" applyFont="1" applyFill="1" applyAlignment="1" applyProtection="1">
      <alignment horizontal="right" vertical="center"/>
      <protection locked="0"/>
    </xf>
    <xf numFmtId="0" fontId="32" fillId="2" borderId="0" xfId="0" applyFont="1" applyFill="1" applyProtection="1">
      <protection locked="0"/>
    </xf>
    <xf numFmtId="0" fontId="34" fillId="2" borderId="1" xfId="0" applyFont="1" applyFill="1" applyBorder="1" applyAlignment="1" applyProtection="1">
      <alignment horizontal="center" vertical="center" wrapText="1"/>
      <protection locked="0"/>
    </xf>
    <xf numFmtId="0" fontId="35" fillId="2" borderId="0" xfId="0" applyFont="1" applyFill="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wrapText="1"/>
      <protection locked="0"/>
    </xf>
    <xf numFmtId="15" fontId="10" fillId="2" borderId="1" xfId="0" applyNumberFormat="1"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183" fontId="12" fillId="3" borderId="1" xfId="0" applyNumberFormat="1" applyFont="1" applyFill="1" applyBorder="1" applyAlignment="1">
      <alignment horizontal="center" vertical="center"/>
    </xf>
    <xf numFmtId="3" fontId="12" fillId="3" borderId="1"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0" fontId="13" fillId="2" borderId="0" xfId="0" applyFont="1" applyFill="1"/>
    <xf numFmtId="0" fontId="13" fillId="2" borderId="0" xfId="0" applyFont="1" applyFill="1" applyAlignment="1">
      <alignment horizontal="right"/>
    </xf>
    <xf numFmtId="0" fontId="19"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20" fillId="2" borderId="14" xfId="0" applyFont="1" applyFill="1" applyBorder="1" applyAlignment="1" applyProtection="1">
      <alignment horizontal="left" vertical="center" wrapText="1"/>
      <protection locked="0"/>
    </xf>
    <xf numFmtId="0" fontId="20" fillId="2" borderId="45"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7" fillId="2" borderId="0" xfId="0" applyFont="1" applyFill="1" applyAlignment="1" applyProtection="1">
      <alignment horizontal="righ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28" xfId="0" applyFont="1" applyFill="1" applyBorder="1" applyAlignment="1" applyProtection="1">
      <alignment horizontal="center" vertical="center"/>
      <protection locked="0"/>
    </xf>
    <xf numFmtId="0" fontId="12" fillId="2" borderId="0" xfId="0" applyFont="1" applyFill="1" applyAlignment="1" applyProtection="1">
      <alignment horizontal="left" vertical="center" wrapText="1"/>
      <protection locked="0"/>
    </xf>
    <xf numFmtId="0" fontId="18" fillId="2" borderId="0" xfId="0" applyFont="1" applyFill="1" applyAlignment="1" applyProtection="1">
      <alignment vertical="center"/>
      <protection locked="0"/>
    </xf>
    <xf numFmtId="0" fontId="10" fillId="2" borderId="25" xfId="0" applyFont="1" applyFill="1" applyBorder="1" applyAlignment="1" applyProtection="1">
      <alignment horizontal="left" vertical="center"/>
      <protection locked="0"/>
    </xf>
    <xf numFmtId="0" fontId="15" fillId="2" borderId="25"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0" fontId="18" fillId="2" borderId="14" xfId="0" applyFont="1" applyFill="1" applyBorder="1" applyAlignment="1" applyProtection="1">
      <alignment horizontal="center" vertical="center"/>
      <protection locked="0"/>
    </xf>
    <xf numFmtId="0" fontId="12" fillId="2" borderId="14" xfId="0" applyFont="1" applyFill="1" applyBorder="1" applyAlignment="1" applyProtection="1">
      <alignment horizontal="left" vertical="center"/>
      <protection locked="0"/>
    </xf>
    <xf numFmtId="0" fontId="12" fillId="2" borderId="9" xfId="0" applyFont="1" applyFill="1" applyBorder="1" applyAlignment="1" applyProtection="1">
      <alignment vertical="center"/>
      <protection locked="0"/>
    </xf>
    <xf numFmtId="0" fontId="12" fillId="2" borderId="32" xfId="0" applyFont="1" applyFill="1" applyBorder="1" applyAlignment="1" applyProtection="1">
      <alignment vertical="center"/>
      <protection locked="0"/>
    </xf>
    <xf numFmtId="0" fontId="20" fillId="2" borderId="0" xfId="0" applyFont="1" applyFill="1" applyAlignment="1" applyProtection="1">
      <alignment vertical="center"/>
      <protection locked="0"/>
    </xf>
    <xf numFmtId="0" fontId="19" fillId="2" borderId="14" xfId="0" applyFont="1" applyFill="1" applyBorder="1" applyAlignment="1" applyProtection="1">
      <alignment horizontal="center" vertical="center"/>
      <protection locked="0"/>
    </xf>
    <xf numFmtId="0" fontId="26" fillId="2" borderId="0" xfId="0" applyFont="1" applyFill="1" applyAlignment="1" applyProtection="1">
      <alignment horizontal="right" vertical="center"/>
      <protection locked="0"/>
    </xf>
    <xf numFmtId="0" fontId="20" fillId="2" borderId="25" xfId="0" applyFont="1" applyFill="1" applyBorder="1" applyAlignment="1" applyProtection="1">
      <alignment horizontal="left" vertical="center"/>
      <protection locked="0"/>
    </xf>
    <xf numFmtId="4" fontId="20" fillId="2" borderId="25" xfId="0" applyNumberFormat="1"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12" fillId="2" borderId="0" xfId="0" applyFont="1" applyFill="1" applyAlignment="1" applyProtection="1">
      <alignment horizontal="left" vertical="center"/>
      <protection locked="0"/>
    </xf>
    <xf numFmtId="0" fontId="18" fillId="2" borderId="0" xfId="0" applyFont="1" applyFill="1" applyAlignment="1">
      <alignment horizontal="right" vertical="center"/>
    </xf>
    <xf numFmtId="15" fontId="18" fillId="2" borderId="0" xfId="0" applyNumberFormat="1" applyFont="1" applyFill="1" applyAlignment="1">
      <alignment horizontal="center"/>
    </xf>
    <xf numFmtId="0" fontId="18" fillId="2" borderId="0" xfId="0" applyFont="1" applyFill="1" applyAlignment="1">
      <alignment vertical="center"/>
    </xf>
    <xf numFmtId="2" fontId="12" fillId="3" borderId="1" xfId="0" applyNumberFormat="1" applyFont="1" applyFill="1" applyBorder="1" applyAlignment="1">
      <alignment horizontal="center" vertical="center"/>
    </xf>
    <xf numFmtId="4" fontId="20" fillId="3" borderId="1" xfId="0" applyNumberFormat="1" applyFont="1" applyFill="1" applyBorder="1" applyAlignment="1">
      <alignment horizontal="center" vertical="center"/>
    </xf>
    <xf numFmtId="0" fontId="12" fillId="0" borderId="0" xfId="0" applyFont="1" applyProtection="1">
      <protection locked="0"/>
    </xf>
    <xf numFmtId="0" fontId="10" fillId="2" borderId="46" xfId="0" applyFont="1" applyFill="1" applyBorder="1" applyAlignment="1" applyProtection="1">
      <alignment horizontal="center"/>
      <protection locked="0"/>
    </xf>
    <xf numFmtId="2" fontId="12" fillId="2" borderId="6" xfId="0" applyNumberFormat="1" applyFont="1" applyFill="1" applyBorder="1" applyAlignment="1" applyProtection="1">
      <alignment horizontal="center" vertical="center" wrapText="1"/>
      <protection locked="0"/>
    </xf>
    <xf numFmtId="0" fontId="26" fillId="2" borderId="0" xfId="0" applyFont="1" applyFill="1" applyProtection="1">
      <protection locked="0"/>
    </xf>
    <xf numFmtId="3" fontId="13" fillId="5" borderId="17" xfId="0" applyNumberFormat="1"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0" fillId="0" borderId="0" xfId="0" applyFont="1" applyProtection="1">
      <protection locked="0"/>
    </xf>
    <xf numFmtId="0" fontId="10" fillId="2" borderId="17" xfId="0" applyFont="1" applyFill="1" applyBorder="1" applyAlignment="1" applyProtection="1">
      <alignment horizontal="center"/>
      <protection locked="0"/>
    </xf>
    <xf numFmtId="0" fontId="12" fillId="2" borderId="6" xfId="0" applyFont="1" applyFill="1" applyBorder="1" applyAlignment="1" applyProtection="1">
      <alignment horizontal="center" vertical="center" wrapText="1"/>
      <protection locked="0"/>
    </xf>
    <xf numFmtId="3" fontId="13" fillId="5" borderId="0" xfId="0" applyNumberFormat="1" applyFont="1" applyFill="1" applyAlignment="1" applyProtection="1">
      <alignment horizontal="center" vertical="center"/>
      <protection locked="0"/>
    </xf>
    <xf numFmtId="2" fontId="13" fillId="5" borderId="6" xfId="0" applyNumberFormat="1" applyFont="1" applyFill="1" applyBorder="1" applyAlignment="1" applyProtection="1">
      <alignment horizontal="center" vertical="center"/>
      <protection locked="0"/>
    </xf>
    <xf numFmtId="0" fontId="13" fillId="5" borderId="25" xfId="0" applyFont="1" applyFill="1" applyBorder="1" applyAlignment="1" applyProtection="1">
      <alignment horizontal="center" vertical="center"/>
      <protection locked="0"/>
    </xf>
    <xf numFmtId="0" fontId="12" fillId="2" borderId="1" xfId="0" applyFont="1" applyFill="1" applyBorder="1" applyAlignment="1" applyProtection="1">
      <alignment vertical="center"/>
      <protection locked="0"/>
    </xf>
    <xf numFmtId="0" fontId="12" fillId="2" borderId="1" xfId="0" applyFont="1" applyFill="1" applyBorder="1" applyProtection="1">
      <protection locked="0"/>
    </xf>
    <xf numFmtId="0" fontId="10" fillId="2" borderId="31" xfId="0" applyFont="1" applyFill="1" applyBorder="1" applyAlignment="1" applyProtection="1">
      <alignment wrapText="1"/>
      <protection locked="0"/>
    </xf>
    <xf numFmtId="0" fontId="10" fillId="0" borderId="31" xfId="0" applyFont="1" applyBorder="1" applyProtection="1">
      <protection locked="0"/>
    </xf>
    <xf numFmtId="0" fontId="10" fillId="2" borderId="0" xfId="0" applyFont="1" applyFill="1" applyProtection="1">
      <protection locked="0"/>
    </xf>
    <xf numFmtId="0" fontId="12" fillId="2" borderId="0" xfId="0" applyFont="1" applyFill="1" applyAlignment="1" applyProtection="1">
      <alignment horizontal="left"/>
      <protection locked="0"/>
    </xf>
    <xf numFmtId="0" fontId="10" fillId="2" borderId="1" xfId="0" applyFont="1" applyFill="1" applyBorder="1" applyAlignment="1" applyProtection="1">
      <alignment horizontal="left" vertical="center" wrapText="1"/>
      <protection locked="0"/>
    </xf>
    <xf numFmtId="184" fontId="10" fillId="2" borderId="0" xfId="0" applyNumberFormat="1" applyFont="1" applyFill="1" applyAlignment="1" applyProtection="1">
      <alignment horizontal="center" vertical="center"/>
      <protection locked="0"/>
    </xf>
    <xf numFmtId="0" fontId="0" fillId="2" borderId="0" xfId="0" applyFill="1" applyAlignment="1" applyProtection="1">
      <alignment horizontal="center" wrapText="1"/>
      <protection locked="0"/>
    </xf>
    <xf numFmtId="0" fontId="2"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9"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8" fillId="5" borderId="17" xfId="0" applyFont="1" applyFill="1" applyBorder="1" applyAlignment="1" applyProtection="1">
      <alignment horizontal="center" vertical="center" wrapText="1"/>
      <protection locked="0"/>
    </xf>
    <xf numFmtId="14" fontId="28" fillId="5" borderId="17"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protection locked="0"/>
    </xf>
    <xf numFmtId="0" fontId="12" fillId="2" borderId="47" xfId="0" applyFont="1" applyFill="1" applyBorder="1" applyAlignment="1" applyProtection="1">
      <alignment horizontal="center"/>
      <protection locked="0"/>
    </xf>
    <xf numFmtId="15" fontId="13" fillId="2" borderId="9" xfId="0" applyNumberFormat="1" applyFont="1" applyFill="1" applyBorder="1" applyAlignment="1" applyProtection="1">
      <alignment horizontal="center" vertical="center"/>
      <protection locked="0"/>
    </xf>
    <xf numFmtId="15" fontId="13" fillId="2" borderId="1"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right" vertic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center"/>
      <protection locked="0"/>
    </xf>
    <xf numFmtId="3" fontId="10" fillId="2" borderId="6" xfId="0" applyNumberFormat="1" applyFont="1" applyFill="1" applyBorder="1" applyAlignment="1" applyProtection="1">
      <alignment horizontal="center" vertical="center"/>
      <protection locked="0"/>
    </xf>
    <xf numFmtId="0" fontId="10" fillId="2" borderId="0" xfId="0" applyFont="1" applyFill="1" applyAlignment="1" applyProtection="1">
      <alignment horizontal="left"/>
      <protection locked="0"/>
    </xf>
    <xf numFmtId="0" fontId="12" fillId="2" borderId="0" xfId="0" applyFont="1" applyFill="1" applyAlignment="1" applyProtection="1">
      <alignment horizontal="left"/>
      <protection locked="0"/>
    </xf>
    <xf numFmtId="3" fontId="10" fillId="3" borderId="6" xfId="0" applyNumberFormat="1" applyFont="1" applyFill="1" applyBorder="1" applyAlignment="1">
      <alignment horizontal="center" vertical="center"/>
    </xf>
    <xf numFmtId="4" fontId="10" fillId="3" borderId="1"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0" fontId="11" fillId="2" borderId="0" xfId="0" applyFont="1" applyFill="1"/>
    <xf numFmtId="0" fontId="11" fillId="2" borderId="45" xfId="0" applyFont="1" applyFill="1" applyBorder="1" applyAlignment="1" applyProtection="1">
      <alignment horizontal="left" vertical="center" wrapText="1"/>
      <protection locked="0"/>
    </xf>
    <xf numFmtId="0" fontId="12" fillId="2" borderId="47"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protection locked="0"/>
    </xf>
    <xf numFmtId="0" fontId="9" fillId="2" borderId="1"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left" vertical="center" wrapText="1"/>
      <protection locked="0"/>
    </xf>
    <xf numFmtId="0" fontId="11" fillId="2" borderId="29" xfId="0" applyFont="1" applyFill="1" applyBorder="1" applyAlignment="1" applyProtection="1">
      <alignment horizontal="left" vertical="center" wrapText="1"/>
      <protection locked="0"/>
    </xf>
    <xf numFmtId="0" fontId="10" fillId="6" borderId="1" xfId="0" applyFont="1" applyFill="1" applyBorder="1" applyAlignment="1" applyProtection="1">
      <alignment horizontal="center" vertical="center"/>
      <protection locked="0"/>
    </xf>
    <xf numFmtId="0" fontId="11" fillId="2" borderId="11"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3" fontId="13" fillId="5" borderId="9" xfId="0" applyNumberFormat="1" applyFont="1" applyFill="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1" fillId="2" borderId="0" xfId="0" applyFont="1" applyFill="1" applyAlignment="1" applyProtection="1">
      <alignment horizontal="left" vertical="center" wrapText="1"/>
      <protection locked="0"/>
    </xf>
    <xf numFmtId="0" fontId="0" fillId="0" borderId="5" xfId="0" applyBorder="1" applyAlignment="1" applyProtection="1">
      <alignment horizontal="center" vertical="center"/>
      <protection locked="0"/>
    </xf>
    <xf numFmtId="0" fontId="12" fillId="2" borderId="0" xfId="0" applyFont="1" applyFill="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11" fillId="2" borderId="31" xfId="0" applyFont="1" applyFill="1" applyBorder="1" applyAlignment="1" applyProtection="1">
      <alignment horizontal="left" vertical="center" wrapText="1"/>
      <protection locked="0"/>
    </xf>
    <xf numFmtId="0" fontId="11" fillId="2" borderId="47"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1" fillId="2" borderId="25" xfId="0" applyFont="1" applyFill="1" applyBorder="1" applyAlignment="1" applyProtection="1">
      <alignment horizontal="left" vertical="center" wrapText="1"/>
      <protection locked="0"/>
    </xf>
    <xf numFmtId="0" fontId="9" fillId="6" borderId="50" xfId="0" applyFont="1" applyFill="1" applyBorder="1" applyAlignment="1" applyProtection="1">
      <alignment horizontal="center" vertical="center" wrapText="1"/>
      <protection locked="0"/>
    </xf>
    <xf numFmtId="0" fontId="9" fillId="6" borderId="49" xfId="0" applyFont="1" applyFill="1" applyBorder="1" applyAlignment="1" applyProtection="1">
      <alignment horizontal="center" vertical="center" wrapText="1"/>
      <protection locked="0"/>
    </xf>
    <xf numFmtId="0" fontId="9" fillId="6" borderId="16" xfId="0" applyFont="1" applyFill="1" applyBorder="1" applyAlignment="1" applyProtection="1">
      <alignment horizontal="center" vertical="center" wrapText="1"/>
      <protection locked="0"/>
    </xf>
    <xf numFmtId="0" fontId="9" fillId="6" borderId="23" xfId="0"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3" fontId="16" fillId="0" borderId="5" xfId="0" applyNumberFormat="1" applyFont="1" applyBorder="1" applyAlignment="1" applyProtection="1">
      <alignment horizontal="center" vertical="center"/>
      <protection locked="0"/>
    </xf>
    <xf numFmtId="0" fontId="10" fillId="6" borderId="48" xfId="0" applyFont="1" applyFill="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 xfId="0" applyBorder="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10" fillId="0" borderId="14" xfId="0" applyFont="1" applyBorder="1" applyAlignment="1" applyProtection="1">
      <alignment horizontal="center" vertical="center" wrapText="1"/>
      <protection locked="0"/>
    </xf>
    <xf numFmtId="0" fontId="12" fillId="0" borderId="14" xfId="0" applyFont="1" applyBorder="1" applyAlignment="1">
      <alignment vertical="center" wrapText="1"/>
    </xf>
    <xf numFmtId="0" fontId="12" fillId="0" borderId="32" xfId="0" applyFont="1" applyBorder="1" applyAlignment="1">
      <alignment vertical="center" wrapText="1"/>
    </xf>
    <xf numFmtId="0" fontId="10" fillId="0" borderId="9" xfId="0" applyFont="1" applyBorder="1" applyAlignment="1">
      <alignment vertical="center" wrapText="1"/>
    </xf>
    <xf numFmtId="0" fontId="10" fillId="0" borderId="14" xfId="0" applyFont="1" applyBorder="1" applyAlignment="1">
      <alignment vertical="center" wrapText="1"/>
    </xf>
    <xf numFmtId="0" fontId="0" fillId="0" borderId="32" xfId="0" applyBorder="1" applyAlignment="1">
      <alignment vertical="center" wrapText="1"/>
    </xf>
    <xf numFmtId="0" fontId="0" fillId="0" borderId="1" xfId="0" applyBorder="1" applyAlignment="1" applyProtection="1">
      <alignment vertical="center" wrapText="1"/>
      <protection locked="0"/>
    </xf>
    <xf numFmtId="0" fontId="10"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15" fillId="2" borderId="9" xfId="0" applyFont="1" applyFill="1" applyBorder="1" applyAlignment="1" applyProtection="1">
      <alignment horizontal="center" vertical="center"/>
      <protection locked="0"/>
    </xf>
    <xf numFmtId="0" fontId="30" fillId="0" borderId="32" xfId="0" applyFont="1" applyBorder="1" applyAlignment="1" applyProtection="1">
      <alignment vertical="center"/>
      <protection locked="0"/>
    </xf>
    <xf numFmtId="0" fontId="0" fillId="2" borderId="11" xfId="0" applyFill="1" applyBorder="1" applyAlignment="1" applyProtection="1">
      <alignment vertical="center"/>
      <protection locked="0"/>
    </xf>
    <xf numFmtId="0" fontId="0" fillId="0" borderId="25" xfId="0" applyBorder="1" applyAlignment="1" applyProtection="1">
      <alignment vertical="center"/>
      <protection locked="0"/>
    </xf>
    <xf numFmtId="0" fontId="0" fillId="0" borderId="33" xfId="0" applyBorder="1" applyAlignment="1" applyProtection="1">
      <alignment vertical="center"/>
      <protection locked="0"/>
    </xf>
    <xf numFmtId="0" fontId="10" fillId="2" borderId="31" xfId="0" applyFont="1" applyFill="1" applyBorder="1" applyAlignment="1" applyProtection="1">
      <alignment horizontal="left" vertical="center"/>
      <protection locked="0"/>
    </xf>
    <xf numFmtId="0" fontId="0" fillId="0" borderId="31" xfId="0" applyBorder="1" applyAlignment="1">
      <alignment horizontal="left" vertical="center"/>
    </xf>
    <xf numFmtId="0" fontId="10" fillId="2" borderId="28" xfId="0" applyFont="1" applyFill="1" applyBorder="1" applyAlignment="1" applyProtection="1">
      <alignment horizontal="right" vertical="center"/>
      <protection locked="0"/>
    </xf>
    <xf numFmtId="0" fontId="6" fillId="6" borderId="1"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0" borderId="32" xfId="0" applyBorder="1" applyAlignment="1" applyProtection="1">
      <alignment vertical="center"/>
      <protection locked="0"/>
    </xf>
    <xf numFmtId="0" fontId="15" fillId="6" borderId="9" xfId="0" applyFont="1" applyFill="1" applyBorder="1" applyAlignment="1" applyProtection="1">
      <alignment horizontal="center" vertical="center"/>
      <protection locked="0"/>
    </xf>
    <xf numFmtId="0" fontId="15" fillId="6" borderId="14" xfId="0" applyFont="1" applyFill="1" applyBorder="1" applyAlignment="1" applyProtection="1">
      <alignment horizontal="center" vertical="center"/>
      <protection locked="0"/>
    </xf>
    <xf numFmtId="0" fontId="0" fillId="0" borderId="14" xfId="0" applyBorder="1" applyAlignment="1" applyProtection="1">
      <alignment vertical="center"/>
      <protection locked="0"/>
    </xf>
    <xf numFmtId="0" fontId="13" fillId="2" borderId="41" xfId="0" applyFont="1" applyFill="1"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9" xfId="0" applyBorder="1" applyAlignment="1" applyProtection="1">
      <alignment vertical="center"/>
      <protection locked="0"/>
    </xf>
    <xf numFmtId="0" fontId="12" fillId="6" borderId="9"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vertical="center" wrapText="1"/>
      <protection locked="0"/>
    </xf>
    <xf numFmtId="0" fontId="12" fillId="0" borderId="14" xfId="0" applyFont="1" applyBorder="1" applyAlignment="1" applyProtection="1">
      <alignment vertical="center" wrapText="1"/>
      <protection locked="0"/>
    </xf>
    <xf numFmtId="0" fontId="0" fillId="2" borderId="9" xfId="0" applyFill="1" applyBorder="1" applyAlignment="1" applyProtection="1">
      <alignment vertical="center"/>
      <protection locked="0"/>
    </xf>
    <xf numFmtId="0" fontId="36" fillId="6" borderId="9"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0" fillId="2" borderId="51" xfId="0" applyFont="1" applyFill="1" applyBorder="1" applyAlignment="1" applyProtection="1">
      <alignment horizontal="right" vertical="center"/>
      <protection locked="0"/>
    </xf>
    <xf numFmtId="0" fontId="10" fillId="2" borderId="49" xfId="0" applyFont="1" applyFill="1" applyBorder="1" applyAlignment="1" applyProtection="1">
      <alignment horizontal="right" vertical="center"/>
      <protection locked="0"/>
    </xf>
    <xf numFmtId="0" fontId="0" fillId="0" borderId="49" xfId="0" applyBorder="1" applyAlignment="1" applyProtection="1">
      <alignment vertical="center"/>
      <protection locked="0"/>
    </xf>
    <xf numFmtId="0" fontId="0" fillId="0" borderId="16" xfId="0" applyBorder="1" applyAlignment="1" applyProtection="1">
      <alignment vertical="center"/>
      <protection locked="0"/>
    </xf>
    <xf numFmtId="0" fontId="15" fillId="6" borderId="9" xfId="0" applyFont="1" applyFill="1"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2" borderId="32" xfId="0" applyFill="1" applyBorder="1" applyAlignment="1" applyProtection="1">
      <alignment vertical="center"/>
      <protection locked="0"/>
    </xf>
    <xf numFmtId="0" fontId="0" fillId="0" borderId="0" xfId="0" applyAlignment="1" applyProtection="1">
      <alignment horizontal="left" vertical="center" wrapText="1"/>
      <protection locked="0"/>
    </xf>
    <xf numFmtId="0" fontId="12" fillId="2" borderId="39" xfId="0" applyFont="1" applyFill="1" applyBorder="1" applyAlignment="1" applyProtection="1">
      <alignment horizontal="center" vertical="center"/>
      <protection locked="0"/>
    </xf>
    <xf numFmtId="0" fontId="0" fillId="2" borderId="39" xfId="0" applyFill="1" applyBorder="1" applyAlignment="1" applyProtection="1">
      <alignment vertical="center"/>
      <protection locked="0"/>
    </xf>
    <xf numFmtId="0" fontId="10" fillId="2" borderId="9" xfId="0" applyFont="1" applyFill="1" applyBorder="1" applyAlignment="1" applyProtection="1">
      <alignment horizontal="right" vertical="center"/>
      <protection locked="0"/>
    </xf>
    <xf numFmtId="0" fontId="0" fillId="0" borderId="5" xfId="0" applyBorder="1" applyAlignment="1" applyProtection="1">
      <alignment vertical="center"/>
      <protection locked="0"/>
    </xf>
    <xf numFmtId="0" fontId="10" fillId="2" borderId="25" xfId="0" applyFont="1" applyFill="1" applyBorder="1" applyAlignment="1" applyProtection="1">
      <alignment horizontal="left" vertical="center" wrapText="1"/>
      <protection locked="0"/>
    </xf>
    <xf numFmtId="0" fontId="0" fillId="2" borderId="25" xfId="0" applyFill="1" applyBorder="1" applyAlignment="1" applyProtection="1">
      <alignment vertical="center" wrapText="1"/>
      <protection locked="0"/>
    </xf>
    <xf numFmtId="0" fontId="0" fillId="2" borderId="41" xfId="0" applyFill="1" applyBorder="1" applyAlignment="1" applyProtection="1">
      <alignment vertical="center"/>
      <protection locked="0"/>
    </xf>
    <xf numFmtId="0" fontId="0" fillId="0" borderId="37" xfId="0" applyBorder="1" applyAlignment="1" applyProtection="1">
      <alignment vertical="center"/>
      <protection locked="0"/>
    </xf>
    <xf numFmtId="0" fontId="7" fillId="2" borderId="9" xfId="0" applyFont="1" applyFill="1" applyBorder="1" applyAlignment="1" applyProtection="1">
      <alignment horizontal="left" wrapText="1"/>
      <protection locked="0"/>
    </xf>
    <xf numFmtId="0" fontId="7" fillId="2" borderId="14" xfId="0" applyFont="1" applyFill="1" applyBorder="1" applyAlignment="1" applyProtection="1">
      <alignment horizontal="left" wrapText="1"/>
      <protection locked="0"/>
    </xf>
    <xf numFmtId="0" fontId="7" fillId="2" borderId="32" xfId="0" applyFont="1" applyFill="1" applyBorder="1" applyAlignment="1" applyProtection="1">
      <alignment horizontal="left" wrapText="1"/>
      <protection locked="0"/>
    </xf>
    <xf numFmtId="0" fontId="26" fillId="2" borderId="17"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wrapText="1"/>
      <protection locked="0"/>
    </xf>
    <xf numFmtId="0" fontId="0" fillId="0" borderId="53" xfId="0" applyBorder="1" applyAlignment="1" applyProtection="1">
      <alignment horizontal="center"/>
      <protection locked="0"/>
    </xf>
    <xf numFmtId="0" fontId="10" fillId="6" borderId="9"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wrapText="1"/>
      <protection locked="0"/>
    </xf>
    <xf numFmtId="0" fontId="0" fillId="0" borderId="38" xfId="0" applyBorder="1" applyAlignment="1" applyProtection="1">
      <alignment vertical="center" wrapText="1"/>
      <protection locked="0"/>
    </xf>
    <xf numFmtId="0" fontId="10" fillId="6" borderId="9" xfId="0"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32" xfId="0" applyBorder="1" applyAlignment="1" applyProtection="1">
      <alignment horizontal="center"/>
      <protection locked="0"/>
    </xf>
    <xf numFmtId="0" fontId="9" fillId="2" borderId="9" xfId="0" applyFont="1" applyFill="1" applyBorder="1" applyAlignment="1" applyProtection="1">
      <alignment horizontal="center"/>
      <protection locked="0"/>
    </xf>
    <xf numFmtId="0" fontId="12" fillId="2" borderId="31" xfId="0" applyFont="1" applyFill="1" applyBorder="1" applyAlignment="1" applyProtection="1">
      <alignment horizontal="left" vertical="center" wrapText="1"/>
      <protection locked="0"/>
    </xf>
    <xf numFmtId="0" fontId="10" fillId="6" borderId="11" xfId="0" applyFont="1" applyFill="1" applyBorder="1" applyAlignment="1" applyProtection="1">
      <alignment horizontal="center" vertical="center"/>
      <protection locked="0"/>
    </xf>
    <xf numFmtId="0" fontId="10" fillId="6" borderId="25" xfId="0" applyFont="1" applyFill="1" applyBorder="1" applyAlignment="1" applyProtection="1">
      <alignment horizontal="center" vertical="center"/>
      <protection locked="0"/>
    </xf>
    <xf numFmtId="0" fontId="10" fillId="6" borderId="33" xfId="0" applyFont="1" applyFill="1" applyBorder="1" applyAlignment="1" applyProtection="1">
      <alignment horizontal="center" vertical="center"/>
      <protection locked="0"/>
    </xf>
    <xf numFmtId="0" fontId="12" fillId="2" borderId="28" xfId="0" applyFont="1" applyFill="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3" fontId="10" fillId="3" borderId="9" xfId="0" applyNumberFormat="1" applyFont="1" applyFill="1" applyBorder="1" applyAlignment="1">
      <alignment horizontal="center" vertical="center"/>
    </xf>
    <xf numFmtId="3" fontId="10" fillId="3" borderId="32" xfId="0" applyNumberFormat="1" applyFont="1" applyFill="1" applyBorder="1" applyAlignment="1">
      <alignment horizontal="center" vertical="center"/>
    </xf>
    <xf numFmtId="0" fontId="10" fillId="2" borderId="14" xfId="0" applyFont="1" applyFill="1" applyBorder="1" applyAlignment="1" applyProtection="1">
      <alignment horizontal="right" vertical="center"/>
      <protection locked="0"/>
    </xf>
    <xf numFmtId="0" fontId="10" fillId="2" borderId="32" xfId="0" applyFont="1" applyFill="1" applyBorder="1" applyAlignment="1" applyProtection="1">
      <alignment horizontal="right" vertical="center"/>
      <protection locked="0"/>
    </xf>
    <xf numFmtId="0" fontId="10" fillId="2" borderId="14"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protection locked="0"/>
    </xf>
    <xf numFmtId="0" fontId="10" fillId="2" borderId="17"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0" fillId="2" borderId="5" xfId="0" applyFont="1" applyFill="1" applyBorder="1" applyAlignment="1" applyProtection="1">
      <alignment horizontal="right" vertical="center"/>
      <protection locked="0"/>
    </xf>
    <xf numFmtId="0" fontId="10" fillId="2" borderId="9"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2" xfId="0" applyBorder="1" applyAlignment="1" applyProtection="1">
      <alignment horizontal="center" vertical="center"/>
      <protection locked="0"/>
    </xf>
    <xf numFmtId="0" fontId="20" fillId="2" borderId="9"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20" fillId="2" borderId="32"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center" vertical="center"/>
      <protection locked="0"/>
    </xf>
    <xf numFmtId="0" fontId="20" fillId="2" borderId="9" xfId="0" applyFont="1" applyFill="1" applyBorder="1" applyAlignment="1" applyProtection="1">
      <alignment horizontal="left" vertical="center"/>
      <protection locked="0"/>
    </xf>
    <xf numFmtId="0" fontId="20" fillId="2" borderId="14" xfId="0" applyFont="1" applyFill="1" applyBorder="1" applyAlignment="1" applyProtection="1">
      <alignment horizontal="left" vertical="center"/>
      <protection locked="0"/>
    </xf>
    <xf numFmtId="0" fontId="20" fillId="2" borderId="3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right" vertical="center"/>
      <protection locked="0"/>
    </xf>
    <xf numFmtId="4" fontId="20" fillId="3" borderId="9" xfId="0" applyNumberFormat="1" applyFont="1" applyFill="1" applyBorder="1" applyAlignment="1">
      <alignment horizontal="center" vertical="center"/>
    </xf>
    <xf numFmtId="4" fontId="20" fillId="3" borderId="32" xfId="0" applyNumberFormat="1" applyFont="1" applyFill="1" applyBorder="1" applyAlignment="1">
      <alignment horizontal="center" vertical="center"/>
    </xf>
    <xf numFmtId="0" fontId="9" fillId="5" borderId="9"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3" fontId="18" fillId="5" borderId="9" xfId="0" applyNumberFormat="1" applyFont="1" applyFill="1" applyBorder="1" applyAlignment="1" applyProtection="1">
      <alignment horizontal="center" vertical="center" wrapText="1"/>
      <protection locked="0"/>
    </xf>
    <xf numFmtId="3" fontId="18" fillId="5" borderId="32" xfId="0" applyNumberFormat="1" applyFont="1" applyFill="1" applyBorder="1" applyAlignment="1" applyProtection="1">
      <alignment horizontal="center" vertical="center" wrapText="1"/>
      <protection locked="0"/>
    </xf>
    <xf numFmtId="181" fontId="18" fillId="5" borderId="9" xfId="0" applyNumberFormat="1" applyFont="1" applyFill="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15" fillId="6"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left" vertical="center"/>
      <protection locked="0"/>
    </xf>
    <xf numFmtId="0" fontId="18" fillId="5" borderId="9" xfId="0" applyFont="1" applyFill="1" applyBorder="1" applyAlignment="1" applyProtection="1">
      <alignment horizontal="center" vertical="center" wrapText="1"/>
      <protection locked="0"/>
    </xf>
    <xf numFmtId="0" fontId="18" fillId="5" borderId="32"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protection locked="0"/>
    </xf>
    <xf numFmtId="0" fontId="12" fillId="2" borderId="9" xfId="0" applyFont="1" applyFill="1" applyBorder="1" applyAlignment="1" applyProtection="1">
      <alignment horizontal="left" vertical="center" wrapText="1"/>
      <protection locked="0"/>
    </xf>
    <xf numFmtId="0" fontId="12" fillId="2" borderId="32"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3" fontId="12" fillId="3" borderId="1" xfId="0" applyNumberFormat="1" applyFont="1" applyFill="1" applyBorder="1" applyAlignment="1">
      <alignment horizontal="center" vertical="center" wrapText="1"/>
    </xf>
    <xf numFmtId="184" fontId="12" fillId="3" borderId="1" xfId="0" applyNumberFormat="1" applyFont="1" applyFill="1" applyBorder="1" applyAlignment="1">
      <alignment horizontal="center" vertical="center" wrapText="1"/>
    </xf>
    <xf numFmtId="0" fontId="20" fillId="2" borderId="1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45"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20" fillId="2" borderId="47"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3" borderId="1" xfId="0" applyFont="1" applyFill="1" applyBorder="1" applyAlignment="1">
      <alignment horizontal="center" vertical="center"/>
    </xf>
    <xf numFmtId="0" fontId="19" fillId="2" borderId="1" xfId="0" applyFont="1" applyFill="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wrapText="1"/>
      <protection locked="0"/>
    </xf>
    <xf numFmtId="0" fontId="19" fillId="6" borderId="14"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184" fontId="20" fillId="3" borderId="9" xfId="0" applyNumberFormat="1" applyFont="1" applyFill="1" applyBorder="1" applyAlignment="1">
      <alignment horizontal="center" vertical="center"/>
    </xf>
    <xf numFmtId="184" fontId="20" fillId="3" borderId="32" xfId="0" applyNumberFormat="1" applyFont="1" applyFill="1" applyBorder="1" applyAlignment="1">
      <alignment horizontal="center" vertical="center"/>
    </xf>
    <xf numFmtId="4" fontId="12" fillId="3" borderId="1" xfId="0" applyNumberFormat="1" applyFont="1" applyFill="1" applyBorder="1" applyAlignment="1">
      <alignment horizontal="center" vertical="center" wrapText="1"/>
    </xf>
    <xf numFmtId="0" fontId="7" fillId="2" borderId="45"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7" fillId="2" borderId="4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25" fillId="2" borderId="29" xfId="0" applyFont="1" applyFill="1" applyBorder="1" applyAlignment="1" applyProtection="1">
      <alignment horizontal="center" vertical="center"/>
      <protection locked="0"/>
    </xf>
    <xf numFmtId="0" fontId="25" fillId="2" borderId="28" xfId="0" applyFont="1" applyFill="1" applyBorder="1" applyAlignment="1" applyProtection="1">
      <alignment horizontal="center" vertical="center"/>
      <protection locked="0"/>
    </xf>
    <xf numFmtId="4" fontId="18" fillId="5" borderId="9" xfId="0" applyNumberFormat="1" applyFont="1" applyFill="1" applyBorder="1" applyAlignment="1" applyProtection="1">
      <alignment horizontal="center" vertical="center"/>
      <protection locked="0"/>
    </xf>
    <xf numFmtId="4" fontId="18" fillId="5" borderId="32" xfId="0" applyNumberFormat="1" applyFont="1" applyFill="1" applyBorder="1" applyAlignment="1" applyProtection="1">
      <alignment horizontal="center" vertical="center"/>
      <protection locked="0"/>
    </xf>
    <xf numFmtId="0" fontId="20" fillId="2" borderId="9" xfId="0" applyFont="1" applyFill="1" applyBorder="1" applyAlignment="1" applyProtection="1">
      <alignment horizontal="right" vertical="center" wrapText="1"/>
      <protection locked="0"/>
    </xf>
    <xf numFmtId="0" fontId="20" fillId="2" borderId="14" xfId="0" applyFont="1" applyFill="1" applyBorder="1" applyAlignment="1" applyProtection="1">
      <alignment horizontal="right" vertical="center" wrapText="1"/>
      <protection locked="0"/>
    </xf>
    <xf numFmtId="0" fontId="20" fillId="2" borderId="32" xfId="0" applyFont="1" applyFill="1" applyBorder="1" applyAlignment="1" applyProtection="1">
      <alignment horizontal="right" vertical="center" wrapText="1"/>
      <protection locked="0"/>
    </xf>
    <xf numFmtId="0" fontId="20" fillId="2" borderId="9" xfId="0" applyFont="1" applyFill="1" applyBorder="1" applyAlignment="1" applyProtection="1">
      <alignment horizontal="center" vertical="center" wrapText="1"/>
      <protection locked="0"/>
    </xf>
    <xf numFmtId="0" fontId="20" fillId="2" borderId="32" xfId="0" applyFont="1" applyFill="1" applyBorder="1" applyAlignment="1" applyProtection="1">
      <alignment horizontal="center" vertical="center" wrapText="1"/>
      <protection locked="0"/>
    </xf>
    <xf numFmtId="184" fontId="20" fillId="3" borderId="14" xfId="0" applyNumberFormat="1" applyFont="1" applyFill="1" applyBorder="1" applyAlignment="1">
      <alignment horizontal="center" vertical="center"/>
    </xf>
    <xf numFmtId="0" fontId="0" fillId="2" borderId="14" xfId="0" applyFill="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32" xfId="0" applyBorder="1" applyAlignment="1" applyProtection="1">
      <alignment horizontal="right" vertical="center"/>
      <protection locked="0"/>
    </xf>
    <xf numFmtId="0" fontId="11" fillId="2" borderId="28" xfId="0" applyFont="1" applyFill="1" applyBorder="1" applyAlignment="1" applyProtection="1">
      <alignment vertical="center" wrapText="1"/>
      <protection locked="0"/>
    </xf>
    <xf numFmtId="0" fontId="12" fillId="2" borderId="0" xfId="0" applyFont="1" applyFill="1" applyAlignment="1" applyProtection="1">
      <alignment vertical="center" wrapText="1"/>
      <protection locked="0"/>
    </xf>
    <xf numFmtId="0" fontId="12" fillId="2" borderId="29" xfId="0" applyFont="1" applyFill="1" applyBorder="1" applyAlignment="1" applyProtection="1">
      <alignment vertical="center" wrapText="1"/>
      <protection locked="0"/>
    </xf>
    <xf numFmtId="0" fontId="26" fillId="2" borderId="29" xfId="0" applyFont="1" applyFill="1" applyBorder="1" applyAlignment="1" applyProtection="1">
      <alignment horizontal="right" vertical="center"/>
      <protection locked="0"/>
    </xf>
    <xf numFmtId="0" fontId="10" fillId="2" borderId="11" xfId="0" applyFont="1" applyFill="1" applyBorder="1" applyAlignment="1" applyProtection="1">
      <alignment vertical="top" wrapText="1"/>
      <protection locked="0"/>
    </xf>
    <xf numFmtId="0" fontId="0" fillId="0" borderId="25" xfId="0" applyBorder="1" applyAlignment="1" applyProtection="1">
      <alignment vertical="top"/>
      <protection locked="0"/>
    </xf>
    <xf numFmtId="0" fontId="0" fillId="0" borderId="33" xfId="0" applyBorder="1" applyAlignment="1" applyProtection="1">
      <alignment vertical="top"/>
      <protection locked="0"/>
    </xf>
    <xf numFmtId="0" fontId="0" fillId="0" borderId="28" xfId="0" applyBorder="1" applyAlignment="1" applyProtection="1">
      <alignment vertical="top"/>
      <protection locked="0"/>
    </xf>
    <xf numFmtId="0" fontId="0" fillId="0" borderId="0" xfId="0" applyAlignment="1" applyProtection="1">
      <alignment vertical="top"/>
      <protection locked="0"/>
    </xf>
    <xf numFmtId="0" fontId="0" fillId="0" borderId="29" xfId="0" applyBorder="1" applyAlignment="1" applyProtection="1">
      <alignment vertical="top"/>
      <protection locked="0"/>
    </xf>
    <xf numFmtId="0" fontId="10" fillId="0" borderId="17" xfId="0" applyFont="1" applyBorder="1" applyAlignment="1" applyProtection="1">
      <alignment vertical="top" wrapText="1"/>
      <protection locked="0"/>
    </xf>
    <xf numFmtId="0" fontId="10" fillId="0" borderId="17" xfId="0" applyFont="1" applyBorder="1" applyAlignment="1" applyProtection="1">
      <alignment wrapText="1"/>
      <protection locked="0"/>
    </xf>
    <xf numFmtId="0" fontId="10" fillId="0" borderId="6" xfId="0" applyFont="1" applyBorder="1" applyAlignment="1" applyProtection="1">
      <alignment vertical="top" wrapText="1"/>
      <protection locked="0"/>
    </xf>
    <xf numFmtId="0" fontId="10" fillId="2" borderId="17" xfId="0" applyFont="1" applyFill="1" applyBorder="1" applyAlignment="1" applyProtection="1">
      <alignment vertical="center" wrapText="1"/>
      <protection locked="0"/>
    </xf>
    <xf numFmtId="0" fontId="0" fillId="0" borderId="6" xfId="0" applyBorder="1" applyAlignment="1" applyProtection="1">
      <alignment vertical="center"/>
      <protection locked="0"/>
    </xf>
    <xf numFmtId="0" fontId="13" fillId="5" borderId="1" xfId="0"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vertical="center" wrapText="1"/>
      <protection locked="0"/>
    </xf>
    <xf numFmtId="0" fontId="28" fillId="5" borderId="32" xfId="0" applyFont="1" applyFill="1" applyBorder="1" applyAlignment="1" applyProtection="1">
      <alignment horizontal="center" vertical="center" wrapText="1"/>
      <protection locked="0"/>
    </xf>
    <xf numFmtId="9" fontId="13" fillId="5" borderId="9" xfId="0" applyNumberFormat="1" applyFont="1" applyFill="1" applyBorder="1" applyAlignment="1" applyProtection="1">
      <alignment horizontal="center" vertical="center" wrapText="1"/>
      <protection locked="0"/>
    </xf>
    <xf numFmtId="9" fontId="28" fillId="5" borderId="32" xfId="0" applyNumberFormat="1" applyFont="1" applyFill="1" applyBorder="1" applyAlignment="1" applyProtection="1">
      <alignment horizontal="center" vertical="center" wrapText="1"/>
      <protection locked="0"/>
    </xf>
    <xf numFmtId="184" fontId="10" fillId="3" borderId="9" xfId="0" applyNumberFormat="1" applyFont="1" applyFill="1" applyBorder="1" applyAlignment="1">
      <alignment horizontal="center" vertical="center" wrapText="1"/>
    </xf>
    <xf numFmtId="0" fontId="10" fillId="2" borderId="45" xfId="0" applyFont="1" applyFill="1" applyBorder="1" applyAlignment="1" applyProtection="1">
      <alignment wrapText="1"/>
      <protection locked="0"/>
    </xf>
    <xf numFmtId="0" fontId="0" fillId="0" borderId="31" xfId="0" applyBorder="1" applyProtection="1">
      <protection locked="0"/>
    </xf>
    <xf numFmtId="0" fontId="0" fillId="0" borderId="47" xfId="0" applyBorder="1" applyProtection="1">
      <protection locked="0"/>
    </xf>
    <xf numFmtId="0" fontId="0" fillId="0" borderId="25" xfId="0" applyBorder="1" applyProtection="1">
      <protection locked="0"/>
    </xf>
    <xf numFmtId="0" fontId="0" fillId="0" borderId="33" xfId="0" applyBorder="1" applyProtection="1">
      <protection locked="0"/>
    </xf>
    <xf numFmtId="0" fontId="0" fillId="0" borderId="28" xfId="0" applyBorder="1" applyProtection="1">
      <protection locked="0"/>
    </xf>
    <xf numFmtId="0" fontId="0" fillId="0" borderId="0" xfId="0" applyProtection="1">
      <protection locked="0"/>
    </xf>
    <xf numFmtId="0" fontId="0" fillId="0" borderId="29" xfId="0" applyBorder="1" applyProtection="1">
      <protection locked="0"/>
    </xf>
    <xf numFmtId="0" fontId="10" fillId="2" borderId="45" xfId="0" applyFont="1" applyFill="1" applyBorder="1" applyAlignment="1" applyProtection="1">
      <alignment vertical="top" wrapText="1"/>
      <protection locked="0"/>
    </xf>
    <xf numFmtId="0" fontId="27" fillId="0" borderId="31" xfId="0" applyFont="1" applyBorder="1" applyAlignment="1" applyProtection="1">
      <alignment vertical="top"/>
      <protection locked="0"/>
    </xf>
    <xf numFmtId="0" fontId="27" fillId="0" borderId="47" xfId="0" applyFont="1" applyBorder="1" applyAlignment="1" applyProtection="1">
      <alignment vertical="top"/>
      <protection locked="0"/>
    </xf>
    <xf numFmtId="0" fontId="10" fillId="2" borderId="0" xfId="0" applyFont="1" applyFill="1" applyAlignment="1" applyProtection="1">
      <alignment wrapText="1"/>
      <protection locked="0"/>
    </xf>
    <xf numFmtId="0" fontId="10" fillId="0" borderId="0" xfId="0" applyFont="1" applyProtection="1">
      <protection locked="0"/>
    </xf>
    <xf numFmtId="0" fontId="10" fillId="0" borderId="25" xfId="0" applyFont="1" applyBorder="1" applyProtection="1">
      <protection locked="0"/>
    </xf>
    <xf numFmtId="0" fontId="10" fillId="2" borderId="11" xfId="0" applyFont="1" applyFill="1" applyBorder="1" applyAlignment="1" applyProtection="1">
      <alignment horizontal="center"/>
      <protection locked="0"/>
    </xf>
    <xf numFmtId="0" fontId="10" fillId="2" borderId="17" xfId="0" applyFont="1" applyFill="1" applyBorder="1" applyAlignment="1" applyProtection="1">
      <alignment horizontal="left" vertical="center" wrapText="1"/>
      <protection locked="0"/>
    </xf>
    <xf numFmtId="0" fontId="0" fillId="0" borderId="46" xfId="0" applyBorder="1" applyProtection="1">
      <protection locked="0"/>
    </xf>
    <xf numFmtId="0" fontId="0" fillId="0" borderId="6" xfId="0" applyBorder="1" applyProtection="1">
      <protection locked="0"/>
    </xf>
    <xf numFmtId="0" fontId="9" fillId="0" borderId="9"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10" fillId="0" borderId="11" xfId="0" applyFont="1" applyBorder="1" applyAlignment="1" applyProtection="1">
      <alignment horizontal="right" vertical="center" wrapText="1"/>
      <protection locked="0"/>
    </xf>
    <xf numFmtId="0" fontId="0" fillId="0" borderId="25" xfId="0" applyBorder="1" applyAlignment="1" applyProtection="1">
      <alignment vertical="center" wrapText="1"/>
      <protection locked="0"/>
    </xf>
    <xf numFmtId="0" fontId="10" fillId="0" borderId="28" xfId="0" applyFont="1" applyBorder="1" applyAlignment="1" applyProtection="1">
      <alignment horizontal="right" vertical="center" wrapText="1"/>
      <protection locked="0"/>
    </xf>
    <xf numFmtId="0" fontId="0" fillId="0" borderId="0" xfId="0" applyAlignment="1" applyProtection="1">
      <alignment vertical="center" wrapText="1"/>
      <protection locked="0"/>
    </xf>
    <xf numFmtId="0" fontId="10" fillId="2" borderId="45" xfId="0" applyFont="1" applyFill="1" applyBorder="1" applyAlignment="1" applyProtection="1">
      <alignment horizontal="right" vertical="center" wrapText="1"/>
      <protection locked="0"/>
    </xf>
    <xf numFmtId="0" fontId="0" fillId="0" borderId="31" xfId="0" applyBorder="1" applyAlignment="1" applyProtection="1">
      <alignment vertical="center" wrapText="1"/>
      <protection locked="0"/>
    </xf>
    <xf numFmtId="0" fontId="11" fillId="2" borderId="31" xfId="0" applyFont="1" applyFill="1" applyBorder="1" applyAlignment="1" applyProtection="1">
      <alignment horizontal="left" vertical="center"/>
      <protection locked="0"/>
    </xf>
    <xf numFmtId="0" fontId="12" fillId="0" borderId="31" xfId="0" applyFont="1" applyBorder="1" applyAlignment="1" applyProtection="1">
      <alignment vertical="center"/>
      <protection locked="0"/>
    </xf>
    <xf numFmtId="0" fontId="12" fillId="0" borderId="47" xfId="0" applyFont="1" applyBorder="1" applyAlignment="1" applyProtection="1">
      <alignment vertical="center"/>
      <protection locked="0"/>
    </xf>
    <xf numFmtId="0" fontId="10" fillId="6" borderId="14" xfId="0" applyFont="1" applyFill="1" applyBorder="1" applyAlignment="1" applyProtection="1">
      <alignment horizontal="center"/>
      <protection locked="0"/>
    </xf>
    <xf numFmtId="0" fontId="0" fillId="0" borderId="14" xfId="0" applyBorder="1" applyProtection="1">
      <protection locked="0"/>
    </xf>
    <xf numFmtId="0" fontId="0" fillId="0" borderId="32" xfId="0" applyBorder="1" applyProtection="1">
      <protection locked="0"/>
    </xf>
    <xf numFmtId="0" fontId="9" fillId="2" borderId="9"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left" vertical="center"/>
      <protection locked="0"/>
    </xf>
    <xf numFmtId="0" fontId="12" fillId="0" borderId="25" xfId="0" applyFont="1" applyBorder="1" applyAlignment="1" applyProtection="1">
      <alignment vertical="center"/>
      <protection locked="0"/>
    </xf>
    <xf numFmtId="0" fontId="12" fillId="0" borderId="33" xfId="0" applyFont="1" applyBorder="1" applyAlignment="1" applyProtection="1">
      <alignment vertical="center"/>
      <protection locked="0"/>
    </xf>
    <xf numFmtId="0" fontId="11" fillId="2" borderId="0" xfId="0" applyFont="1" applyFill="1" applyAlignment="1" applyProtection="1">
      <alignment horizontal="left" vertical="center"/>
      <protection locked="0"/>
    </xf>
    <xf numFmtId="0" fontId="12" fillId="0" borderId="0" xfId="0" applyFont="1" applyAlignment="1" applyProtection="1">
      <alignment vertical="center"/>
      <protection locked="0"/>
    </xf>
    <xf numFmtId="0" fontId="12" fillId="0" borderId="29" xfId="0" applyFont="1" applyBorder="1" applyAlignment="1" applyProtection="1">
      <alignment vertical="center"/>
      <protection locked="0"/>
    </xf>
    <xf numFmtId="3" fontId="0" fillId="0" borderId="32" xfId="0" applyNumberFormat="1" applyBorder="1" applyAlignment="1">
      <alignment horizontal="center" vertical="center"/>
    </xf>
    <xf numFmtId="0" fontId="12" fillId="2" borderId="11" xfId="0" applyFont="1" applyFill="1" applyBorder="1" applyAlignment="1" applyProtection="1">
      <alignment horizontal="center"/>
      <protection locked="0"/>
    </xf>
    <xf numFmtId="0" fontId="12" fillId="2" borderId="45" xfId="0" applyFont="1" applyFill="1" applyBorder="1" applyAlignment="1" applyProtection="1">
      <alignment horizontal="center"/>
      <protection locked="0"/>
    </xf>
    <xf numFmtId="0" fontId="10" fillId="6" borderId="0" xfId="0" applyFont="1" applyFill="1" applyAlignment="1" applyProtection="1">
      <alignment horizontal="center"/>
      <protection locked="0"/>
    </xf>
    <xf numFmtId="0" fontId="37" fillId="2" borderId="0" xfId="0" applyFont="1" applyFill="1"/>
    <xf numFmtId="0" fontId="38" fillId="2" borderId="0" xfId="0" applyFont="1" applyFill="1" applyAlignment="1">
      <alignment horizontal="center" vertical="center" wrapText="1"/>
    </xf>
    <xf numFmtId="0" fontId="37" fillId="0" borderId="0" xfId="0" applyFont="1"/>
    <xf numFmtId="0" fontId="39" fillId="2" borderId="0" xfId="0" applyFont="1" applyFill="1" applyAlignment="1">
      <alignment horizontal="center" vertical="center" wrapText="1"/>
    </xf>
    <xf numFmtId="0" fontId="37" fillId="2" borderId="0" xfId="0" applyFont="1" applyFill="1" applyAlignment="1">
      <alignment horizontal="center" vertical="center" wrapText="1"/>
    </xf>
    <xf numFmtId="0" fontId="41" fillId="6" borderId="1" xfId="0" applyFont="1" applyFill="1" applyBorder="1" applyAlignment="1">
      <alignment horizontal="center"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xf numFmtId="0" fontId="39" fillId="2" borderId="0" xfId="0" applyFont="1" applyFill="1" applyAlignment="1">
      <alignment horizontal="left" vertical="center" wrapText="1"/>
    </xf>
    <xf numFmtId="0" fontId="44" fillId="2" borderId="0" xfId="0" applyFont="1" applyFill="1" applyAlignment="1">
      <alignment horizontal="left" vertical="center" wrapText="1"/>
    </xf>
    <xf numFmtId="0" fontId="37" fillId="2" borderId="0" xfId="0" applyFont="1" applyFill="1" applyAlignment="1">
      <alignment vertical="center"/>
    </xf>
    <xf numFmtId="0" fontId="37" fillId="2" borderId="0" xfId="0" applyFont="1" applyFill="1" applyAlignment="1">
      <alignment wrapText="1"/>
    </xf>
    <xf numFmtId="0" fontId="45" fillId="2" borderId="0" xfId="0" applyFont="1" applyFill="1" applyAlignment="1">
      <alignment horizontal="center" vertical="center" wrapText="1"/>
    </xf>
    <xf numFmtId="0" fontId="37" fillId="2" borderId="0" xfId="0" applyFont="1" applyFill="1" applyAlignment="1">
      <alignment vertical="center" wrapText="1"/>
    </xf>
    <xf numFmtId="0" fontId="46" fillId="2" borderId="0" xfId="0" applyFont="1" applyFill="1" applyAlignment="1">
      <alignment horizontal="center" vertical="center" wrapText="1"/>
    </xf>
    <xf numFmtId="0" fontId="47" fillId="2" borderId="0" xfId="0" applyFont="1" applyFill="1" applyAlignment="1">
      <alignment horizontal="center" vertical="center" wrapText="1"/>
    </xf>
    <xf numFmtId="0" fontId="39" fillId="2" borderId="0" xfId="0" applyFont="1" applyFill="1"/>
    <xf numFmtId="0" fontId="42" fillId="2" borderId="0" xfId="0" applyFont="1" applyFill="1"/>
    <xf numFmtId="0" fontId="44" fillId="4" borderId="0" xfId="0" applyFont="1" applyFill="1" applyAlignment="1">
      <alignment horizontal="left" vertical="center" wrapText="1"/>
    </xf>
    <xf numFmtId="0" fontId="48" fillId="2" borderId="0" xfId="0" applyFont="1" applyFill="1"/>
    <xf numFmtId="0" fontId="4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83"/>
  <sheetViews>
    <sheetView zoomScale="125" workbookViewId="0">
      <selection activeCell="B58" sqref="B58"/>
    </sheetView>
  </sheetViews>
  <sheetFormatPr defaultRowHeight="15" x14ac:dyDescent="0.3"/>
  <cols>
    <col min="1" max="1" width="7.42578125" style="527" customWidth="1"/>
    <col min="2" max="2" width="100.5703125" style="531" customWidth="1"/>
    <col min="3" max="3" width="19.85546875" style="527" customWidth="1"/>
    <col min="4" max="5" width="20.7109375" style="527" customWidth="1"/>
    <col min="6" max="257" width="9.140625" style="527" customWidth="1"/>
    <col min="258" max="16384" width="9.140625" style="529"/>
  </cols>
  <sheetData>
    <row r="1" spans="1:257" ht="17.25" x14ac:dyDescent="0.3">
      <c r="B1" s="528" t="s">
        <v>341</v>
      </c>
    </row>
    <row r="2" spans="1:257" ht="96" x14ac:dyDescent="0.3">
      <c r="B2" s="530" t="s">
        <v>387</v>
      </c>
    </row>
    <row r="4" spans="1:257" ht="16.5" x14ac:dyDescent="0.3">
      <c r="B4" s="532" t="s">
        <v>224</v>
      </c>
      <c r="C4" s="533"/>
      <c r="D4" s="533"/>
      <c r="E4" s="533"/>
    </row>
    <row r="5" spans="1:257" ht="6" customHeight="1" x14ac:dyDescent="0.3">
      <c r="B5" s="534"/>
      <c r="C5" s="533"/>
      <c r="D5" s="533"/>
      <c r="E5" s="533"/>
    </row>
    <row r="6" spans="1:257" ht="66" x14ac:dyDescent="0.3">
      <c r="B6" s="535" t="s">
        <v>388</v>
      </c>
    </row>
    <row r="7" spans="1:257" ht="49.5" x14ac:dyDescent="0.3">
      <c r="B7" s="535" t="s">
        <v>23</v>
      </c>
    </row>
    <row r="8" spans="1:257" ht="16.5" x14ac:dyDescent="0.3">
      <c r="B8" s="536" t="s">
        <v>24</v>
      </c>
    </row>
    <row r="9" spans="1:257" s="537" customFormat="1" ht="16.5" x14ac:dyDescent="0.2">
      <c r="B9" s="535" t="s">
        <v>183</v>
      </c>
    </row>
    <row r="10" spans="1:257" ht="16.5" x14ac:dyDescent="0.3">
      <c r="A10" s="529"/>
      <c r="B10" s="530"/>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29"/>
      <c r="AY10" s="529"/>
      <c r="AZ10" s="529"/>
      <c r="BA10" s="529"/>
      <c r="BB10" s="529"/>
      <c r="BC10" s="529"/>
      <c r="BD10" s="529"/>
      <c r="BE10" s="529"/>
      <c r="BF10" s="529"/>
      <c r="BG10" s="529"/>
      <c r="BH10" s="529"/>
      <c r="BI10" s="529"/>
      <c r="BJ10" s="529"/>
      <c r="BK10" s="529"/>
      <c r="BL10" s="529"/>
      <c r="BM10" s="529"/>
      <c r="BN10" s="529"/>
      <c r="BO10" s="529"/>
      <c r="BP10" s="529"/>
      <c r="BQ10" s="529"/>
      <c r="BR10" s="529"/>
      <c r="BS10" s="529"/>
      <c r="BT10" s="529"/>
      <c r="BU10" s="529"/>
      <c r="BV10" s="529"/>
      <c r="BW10" s="529"/>
      <c r="BX10" s="529"/>
      <c r="BY10" s="529"/>
      <c r="BZ10" s="529"/>
      <c r="CA10" s="529"/>
      <c r="CB10" s="529"/>
      <c r="CC10" s="529"/>
      <c r="CD10" s="529"/>
      <c r="CE10" s="529"/>
      <c r="CF10" s="529"/>
      <c r="CG10" s="529"/>
      <c r="CH10" s="529"/>
      <c r="CI10" s="529"/>
      <c r="CJ10" s="529"/>
      <c r="CK10" s="529"/>
      <c r="CL10" s="529"/>
      <c r="CM10" s="529"/>
      <c r="CN10" s="529"/>
      <c r="CO10" s="529"/>
      <c r="CP10" s="529"/>
      <c r="CQ10" s="529"/>
      <c r="CR10" s="529"/>
      <c r="CS10" s="529"/>
      <c r="CT10" s="529"/>
      <c r="CU10" s="529"/>
      <c r="CV10" s="529"/>
      <c r="CW10" s="529"/>
      <c r="CX10" s="529"/>
      <c r="CY10" s="529"/>
      <c r="CZ10" s="529"/>
      <c r="DA10" s="529"/>
      <c r="DB10" s="529"/>
      <c r="DC10" s="529"/>
      <c r="DD10" s="529"/>
      <c r="DE10" s="529"/>
      <c r="DF10" s="529"/>
      <c r="DG10" s="529"/>
      <c r="DH10" s="529"/>
      <c r="DI10" s="529"/>
      <c r="DJ10" s="529"/>
      <c r="DK10" s="529"/>
      <c r="DL10" s="529"/>
      <c r="DM10" s="529"/>
      <c r="DN10" s="529"/>
      <c r="DO10" s="529"/>
      <c r="DP10" s="529"/>
      <c r="DQ10" s="529"/>
      <c r="DR10" s="529"/>
      <c r="DS10" s="529"/>
      <c r="DT10" s="529"/>
      <c r="DU10" s="529"/>
      <c r="DV10" s="529"/>
      <c r="DW10" s="529"/>
      <c r="DX10" s="529"/>
      <c r="DY10" s="529"/>
      <c r="DZ10" s="529"/>
      <c r="EA10" s="529"/>
      <c r="EB10" s="529"/>
      <c r="EC10" s="529"/>
      <c r="ED10" s="529"/>
      <c r="EE10" s="529"/>
      <c r="EF10" s="529"/>
      <c r="EG10" s="529"/>
      <c r="EH10" s="529"/>
      <c r="EI10" s="529"/>
      <c r="EJ10" s="529"/>
      <c r="EK10" s="529"/>
      <c r="EL10" s="529"/>
      <c r="EM10" s="529"/>
      <c r="EN10" s="529"/>
      <c r="EO10" s="529"/>
      <c r="EP10" s="529"/>
      <c r="EQ10" s="529"/>
      <c r="ER10" s="529"/>
      <c r="ES10" s="529"/>
      <c r="ET10" s="529"/>
      <c r="EU10" s="529"/>
      <c r="EV10" s="529"/>
      <c r="EW10" s="529"/>
      <c r="EX10" s="529"/>
      <c r="EY10" s="529"/>
      <c r="EZ10" s="529"/>
      <c r="FA10" s="529"/>
      <c r="FB10" s="529"/>
      <c r="FC10" s="529"/>
      <c r="FD10" s="529"/>
      <c r="FE10" s="529"/>
      <c r="FF10" s="529"/>
      <c r="FG10" s="529"/>
      <c r="FH10" s="529"/>
      <c r="FI10" s="529"/>
      <c r="FJ10" s="529"/>
      <c r="FK10" s="529"/>
      <c r="FL10" s="529"/>
      <c r="FM10" s="529"/>
      <c r="FN10" s="529"/>
      <c r="FO10" s="529"/>
      <c r="FP10" s="529"/>
      <c r="FQ10" s="529"/>
      <c r="FR10" s="529"/>
      <c r="FS10" s="529"/>
      <c r="FT10" s="529"/>
      <c r="FU10" s="529"/>
      <c r="FV10" s="529"/>
      <c r="FW10" s="529"/>
      <c r="FX10" s="529"/>
      <c r="FY10" s="529"/>
      <c r="FZ10" s="529"/>
      <c r="GA10" s="529"/>
      <c r="GB10" s="529"/>
      <c r="GC10" s="529"/>
      <c r="GD10" s="529"/>
      <c r="GE10" s="529"/>
      <c r="GF10" s="529"/>
      <c r="GG10" s="529"/>
      <c r="GH10" s="529"/>
      <c r="GI10" s="529"/>
      <c r="GJ10" s="529"/>
      <c r="GK10" s="529"/>
      <c r="GL10" s="529"/>
      <c r="GM10" s="529"/>
      <c r="GN10" s="529"/>
      <c r="GO10" s="529"/>
      <c r="GP10" s="529"/>
      <c r="GQ10" s="529"/>
      <c r="GR10" s="529"/>
      <c r="GS10" s="529"/>
      <c r="GT10" s="529"/>
      <c r="GU10" s="529"/>
      <c r="GV10" s="529"/>
      <c r="GW10" s="529"/>
      <c r="GX10" s="529"/>
      <c r="GY10" s="529"/>
      <c r="GZ10" s="529"/>
      <c r="HA10" s="529"/>
      <c r="HB10" s="529"/>
      <c r="HC10" s="529"/>
      <c r="HD10" s="529"/>
      <c r="HE10" s="529"/>
      <c r="HF10" s="529"/>
      <c r="HG10" s="529"/>
      <c r="HH10" s="529"/>
      <c r="HI10" s="529"/>
      <c r="HJ10" s="529"/>
      <c r="HK10" s="529"/>
      <c r="HL10" s="529"/>
      <c r="HM10" s="529"/>
      <c r="HN10" s="529"/>
      <c r="HO10" s="529"/>
      <c r="HP10" s="529"/>
      <c r="HQ10" s="529"/>
      <c r="HR10" s="529"/>
      <c r="HS10" s="529"/>
      <c r="HT10" s="529"/>
      <c r="HU10" s="529"/>
      <c r="HV10" s="529"/>
      <c r="HW10" s="529"/>
      <c r="HX10" s="529"/>
      <c r="HY10" s="529"/>
      <c r="HZ10" s="529"/>
      <c r="IA10" s="529"/>
      <c r="IB10" s="529"/>
      <c r="IC10" s="529"/>
      <c r="ID10" s="529"/>
      <c r="IE10" s="529"/>
      <c r="IF10" s="529"/>
      <c r="IG10" s="529"/>
      <c r="IH10" s="529"/>
      <c r="II10" s="529"/>
      <c r="IJ10" s="529"/>
      <c r="IK10" s="529"/>
      <c r="IL10" s="529"/>
      <c r="IM10" s="529"/>
      <c r="IN10" s="529"/>
      <c r="IO10" s="529"/>
      <c r="IP10" s="529"/>
      <c r="IQ10" s="529"/>
      <c r="IR10" s="529"/>
      <c r="IS10" s="529"/>
      <c r="IT10" s="529"/>
      <c r="IU10" s="529"/>
      <c r="IV10" s="529"/>
      <c r="IW10" s="529"/>
    </row>
    <row r="11" spans="1:257" s="538" customFormat="1" ht="16.5" x14ac:dyDescent="0.3">
      <c r="B11" s="539" t="s">
        <v>139</v>
      </c>
    </row>
    <row r="12" spans="1:257" s="538" customFormat="1" ht="16.5" x14ac:dyDescent="0.3">
      <c r="B12" s="539" t="s">
        <v>253</v>
      </c>
    </row>
    <row r="13" spans="1:257" s="540" customFormat="1" ht="16.5" x14ac:dyDescent="0.2">
      <c r="B13" s="539" t="s">
        <v>105</v>
      </c>
    </row>
    <row r="14" spans="1:257" s="538" customFormat="1" ht="33" x14ac:dyDescent="0.3">
      <c r="B14" s="541" t="s">
        <v>173</v>
      </c>
    </row>
    <row r="15" spans="1:257" s="538" customFormat="1" ht="33" x14ac:dyDescent="0.3">
      <c r="B15" s="542" t="s">
        <v>25</v>
      </c>
    </row>
    <row r="16" spans="1:257" ht="16.5" x14ac:dyDescent="0.3">
      <c r="B16" s="543"/>
    </row>
    <row r="17" spans="2:3" ht="16.5" x14ac:dyDescent="0.3">
      <c r="B17" s="532" t="s">
        <v>234</v>
      </c>
    </row>
    <row r="18" spans="2:3" ht="9" customHeight="1" x14ac:dyDescent="0.3">
      <c r="B18" s="534"/>
    </row>
    <row r="19" spans="2:3" ht="39" customHeight="1" x14ac:dyDescent="0.3">
      <c r="B19" s="535" t="s">
        <v>378</v>
      </c>
      <c r="C19" s="544"/>
    </row>
    <row r="20" spans="2:3" ht="39" customHeight="1" x14ac:dyDescent="0.3">
      <c r="B20" s="535" t="s">
        <v>385</v>
      </c>
      <c r="C20" s="544"/>
    </row>
    <row r="21" spans="2:3" ht="16.5" x14ac:dyDescent="0.3">
      <c r="B21" s="535" t="s">
        <v>382</v>
      </c>
      <c r="C21" s="544"/>
    </row>
    <row r="22" spans="2:3" ht="16.5" x14ac:dyDescent="0.3">
      <c r="B22" s="530"/>
      <c r="C22" s="544"/>
    </row>
    <row r="23" spans="2:3" ht="16.5" x14ac:dyDescent="0.3">
      <c r="B23" s="532" t="s">
        <v>235</v>
      </c>
      <c r="C23" s="544"/>
    </row>
    <row r="24" spans="2:3" ht="9" customHeight="1" x14ac:dyDescent="0.3">
      <c r="B24" s="543"/>
      <c r="C24" s="544"/>
    </row>
    <row r="25" spans="2:3" ht="16.5" x14ac:dyDescent="0.3">
      <c r="B25" s="545" t="s">
        <v>156</v>
      </c>
      <c r="C25" s="546"/>
    </row>
    <row r="26" spans="2:3" ht="16.5" x14ac:dyDescent="0.3">
      <c r="B26" s="535" t="s">
        <v>389</v>
      </c>
    </row>
    <row r="27" spans="2:3" ht="16.5" x14ac:dyDescent="0.3">
      <c r="B27" s="535" t="s">
        <v>178</v>
      </c>
    </row>
    <row r="28" spans="2:3" ht="16.5" x14ac:dyDescent="0.3">
      <c r="B28" s="535" t="s">
        <v>67</v>
      </c>
    </row>
    <row r="29" spans="2:3" ht="16.5" x14ac:dyDescent="0.3">
      <c r="B29" s="535" t="s">
        <v>68</v>
      </c>
    </row>
    <row r="30" spans="2:3" ht="16.5" x14ac:dyDescent="0.3">
      <c r="B30" s="535" t="s">
        <v>223</v>
      </c>
    </row>
    <row r="31" spans="2:3" ht="16.5" x14ac:dyDescent="0.3">
      <c r="B31" s="535" t="s">
        <v>69</v>
      </c>
    </row>
    <row r="32" spans="2:3" ht="16.5" x14ac:dyDescent="0.3">
      <c r="B32" s="535" t="s">
        <v>390</v>
      </c>
    </row>
    <row r="33" spans="2:3" ht="54" customHeight="1" x14ac:dyDescent="0.3">
      <c r="B33" s="530"/>
    </row>
    <row r="34" spans="2:3" ht="16.5" x14ac:dyDescent="0.3">
      <c r="B34" s="545" t="s">
        <v>157</v>
      </c>
      <c r="C34" s="546"/>
    </row>
    <row r="35" spans="2:3" ht="54.75" customHeight="1" x14ac:dyDescent="0.3">
      <c r="B35" s="535" t="s">
        <v>391</v>
      </c>
    </row>
    <row r="36" spans="2:3" ht="33" x14ac:dyDescent="0.3">
      <c r="B36" s="535" t="s">
        <v>392</v>
      </c>
    </row>
    <row r="37" spans="2:3" ht="33" x14ac:dyDescent="0.3">
      <c r="B37" s="535" t="s">
        <v>393</v>
      </c>
    </row>
    <row r="38" spans="2:3" ht="33" x14ac:dyDescent="0.3">
      <c r="B38" s="535" t="s">
        <v>394</v>
      </c>
    </row>
    <row r="39" spans="2:3" ht="33" x14ac:dyDescent="0.3">
      <c r="B39" s="535" t="s">
        <v>395</v>
      </c>
    </row>
    <row r="40" spans="2:3" ht="49.5" x14ac:dyDescent="0.3">
      <c r="B40" s="535" t="s">
        <v>396</v>
      </c>
    </row>
    <row r="41" spans="2:3" ht="16.5" x14ac:dyDescent="0.3">
      <c r="B41" s="535"/>
    </row>
    <row r="42" spans="2:3" ht="16.5" x14ac:dyDescent="0.3">
      <c r="B42" s="545" t="s">
        <v>158</v>
      </c>
      <c r="C42" s="546"/>
    </row>
    <row r="43" spans="2:3" ht="16.5" x14ac:dyDescent="0.3">
      <c r="B43" s="535" t="s">
        <v>389</v>
      </c>
    </row>
    <row r="44" spans="2:3" ht="16.5" x14ac:dyDescent="0.3">
      <c r="B44" s="535" t="s">
        <v>308</v>
      </c>
    </row>
    <row r="45" spans="2:3" ht="16.5" x14ac:dyDescent="0.3">
      <c r="B45" s="535" t="s">
        <v>309</v>
      </c>
    </row>
    <row r="46" spans="2:3" ht="16.5" x14ac:dyDescent="0.3">
      <c r="B46" s="535" t="s">
        <v>310</v>
      </c>
    </row>
    <row r="47" spans="2:3" ht="16.5" x14ac:dyDescent="0.3">
      <c r="B47" s="535" t="s">
        <v>223</v>
      </c>
    </row>
    <row r="48" spans="2:3" ht="16.5" x14ac:dyDescent="0.3">
      <c r="B48" s="535" t="s">
        <v>311</v>
      </c>
    </row>
    <row r="49" spans="2:3" ht="16.5" x14ac:dyDescent="0.3">
      <c r="B49" s="535" t="s">
        <v>390</v>
      </c>
    </row>
    <row r="50" spans="2:3" x14ac:dyDescent="0.3">
      <c r="B50" s="527"/>
    </row>
    <row r="51" spans="2:3" ht="16.5" x14ac:dyDescent="0.3">
      <c r="B51" s="532" t="s">
        <v>125</v>
      </c>
      <c r="C51" s="544"/>
    </row>
    <row r="52" spans="2:3" ht="9" customHeight="1" x14ac:dyDescent="0.3">
      <c r="B52" s="534"/>
      <c r="C52" s="544"/>
    </row>
    <row r="53" spans="2:3" s="538" customFormat="1" ht="33" x14ac:dyDescent="0.3">
      <c r="B53" s="535" t="s">
        <v>397</v>
      </c>
    </row>
    <row r="54" spans="2:3" ht="16.5" x14ac:dyDescent="0.3">
      <c r="B54" s="547" t="s">
        <v>398</v>
      </c>
    </row>
    <row r="55" spans="2:3" ht="16.5" x14ac:dyDescent="0.3">
      <c r="B55" s="535" t="s">
        <v>379</v>
      </c>
    </row>
    <row r="56" spans="2:3" ht="16.5" x14ac:dyDescent="0.3">
      <c r="B56" s="535"/>
    </row>
    <row r="57" spans="2:3" ht="16.5" x14ac:dyDescent="0.3">
      <c r="B57" s="547" t="s">
        <v>399</v>
      </c>
    </row>
    <row r="58" spans="2:3" ht="33" x14ac:dyDescent="0.3">
      <c r="B58" s="535" t="s">
        <v>26</v>
      </c>
    </row>
    <row r="59" spans="2:3" ht="16.5" x14ac:dyDescent="0.3">
      <c r="B59" s="535"/>
    </row>
    <row r="60" spans="2:3" ht="16.5" x14ac:dyDescent="0.3">
      <c r="B60" s="547" t="s">
        <v>400</v>
      </c>
    </row>
    <row r="61" spans="2:3" ht="102.75" customHeight="1" x14ac:dyDescent="0.3">
      <c r="B61" s="535" t="s">
        <v>401</v>
      </c>
    </row>
    <row r="62" spans="2:3" ht="16.5" x14ac:dyDescent="0.3">
      <c r="B62" s="535"/>
    </row>
    <row r="63" spans="2:3" ht="16.5" x14ac:dyDescent="0.3">
      <c r="B63" s="547" t="s">
        <v>402</v>
      </c>
    </row>
    <row r="64" spans="2:3" ht="49.5" x14ac:dyDescent="0.3">
      <c r="B64" s="535" t="s">
        <v>403</v>
      </c>
    </row>
    <row r="65" spans="2:2" ht="16.5" x14ac:dyDescent="0.3">
      <c r="B65" s="535"/>
    </row>
    <row r="66" spans="2:2" ht="16.5" x14ac:dyDescent="0.3">
      <c r="B66" s="547" t="s">
        <v>404</v>
      </c>
    </row>
    <row r="67" spans="2:2" ht="33" x14ac:dyDescent="0.3">
      <c r="B67" s="535" t="s">
        <v>405</v>
      </c>
    </row>
    <row r="68" spans="2:2" ht="16.5" x14ac:dyDescent="0.3">
      <c r="B68" s="535"/>
    </row>
    <row r="69" spans="2:2" ht="16.5" x14ac:dyDescent="0.3">
      <c r="B69" s="547" t="s">
        <v>406</v>
      </c>
    </row>
    <row r="70" spans="2:2" ht="66" x14ac:dyDescent="0.3">
      <c r="B70" s="535" t="s">
        <v>383</v>
      </c>
    </row>
    <row r="71" spans="2:2" ht="16.5" x14ac:dyDescent="0.3">
      <c r="B71" s="535"/>
    </row>
    <row r="72" spans="2:2" ht="16.5" x14ac:dyDescent="0.3">
      <c r="B72" s="547" t="s">
        <v>407</v>
      </c>
    </row>
    <row r="73" spans="2:2" ht="74.25" customHeight="1" x14ac:dyDescent="0.3">
      <c r="B73" s="535" t="s">
        <v>408</v>
      </c>
    </row>
    <row r="74" spans="2:2" ht="16.5" x14ac:dyDescent="0.3">
      <c r="B74" s="535"/>
    </row>
    <row r="75" spans="2:2" ht="16.5" x14ac:dyDescent="0.3">
      <c r="B75" s="547" t="s">
        <v>409</v>
      </c>
    </row>
    <row r="76" spans="2:2" ht="33" x14ac:dyDescent="0.3">
      <c r="B76" s="535" t="s">
        <v>1</v>
      </c>
    </row>
    <row r="77" spans="2:2" ht="16.5" x14ac:dyDescent="0.3">
      <c r="B77" s="535"/>
    </row>
    <row r="78" spans="2:2" ht="16.5" x14ac:dyDescent="0.3">
      <c r="B78" s="547" t="s">
        <v>410</v>
      </c>
    </row>
    <row r="79" spans="2:2" ht="33" x14ac:dyDescent="0.3">
      <c r="B79" s="535" t="s">
        <v>18</v>
      </c>
    </row>
    <row r="81" spans="2:2" ht="16.5" x14ac:dyDescent="0.3">
      <c r="B81" s="547" t="s">
        <v>411</v>
      </c>
    </row>
    <row r="82" spans="2:2" ht="33" x14ac:dyDescent="0.3">
      <c r="B82" s="535" t="s">
        <v>61</v>
      </c>
    </row>
    <row r="83" spans="2:2" x14ac:dyDescent="0.3">
      <c r="B83" s="527"/>
    </row>
  </sheetData>
  <pageMargins left="0.39370078740157483"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W28"/>
  <sheetViews>
    <sheetView workbookViewId="0">
      <selection activeCell="L25" sqref="L25"/>
    </sheetView>
  </sheetViews>
  <sheetFormatPr defaultRowHeight="12.75" x14ac:dyDescent="0.2"/>
  <cols>
    <col min="1" max="1" width="8.140625" style="97" bestFit="1" customWidth="1"/>
    <col min="2" max="2" width="20.140625" style="97" customWidth="1"/>
    <col min="3" max="3" width="14" style="97" customWidth="1"/>
    <col min="4" max="4" width="12.7109375" style="97" customWidth="1"/>
    <col min="5" max="5" width="13.7109375" style="97" customWidth="1"/>
    <col min="6" max="6" width="11.28515625" style="97" customWidth="1"/>
    <col min="7" max="7" width="14.7109375" style="97" customWidth="1"/>
    <col min="8" max="8" width="9.42578125" style="97" customWidth="1"/>
    <col min="9" max="9" width="11.28515625" style="97" customWidth="1"/>
    <col min="10" max="10" width="11.42578125" style="97" customWidth="1"/>
    <col min="11" max="257" width="9.140625" style="97" customWidth="1"/>
  </cols>
  <sheetData>
    <row r="1" spans="2:10" ht="15" x14ac:dyDescent="0.2">
      <c r="B1" s="177" t="str">
        <f>IF('1. The Premises'!C5="","",'1. The Premises'!C5)</f>
        <v/>
      </c>
      <c r="C1" s="52"/>
      <c r="D1" s="53"/>
      <c r="I1" s="178" t="str">
        <f>_Ref1</f>
        <v>Start Date of 12-month period:</v>
      </c>
      <c r="J1" s="98">
        <f>'1. The Premises'!C7</f>
        <v>0</v>
      </c>
    </row>
    <row r="2" spans="2:10" ht="15" x14ac:dyDescent="0.2">
      <c r="B2" s="40"/>
      <c r="C2" s="40"/>
      <c r="D2" s="53"/>
      <c r="I2" s="178" t="str">
        <f>'1. The Premises'!B8</f>
        <v>End Date of 12-month period:</v>
      </c>
      <c r="J2" s="98">
        <f>'1. The Premises'!C8</f>
        <v>0</v>
      </c>
    </row>
    <row r="3" spans="2:10" ht="15.75" x14ac:dyDescent="0.25">
      <c r="B3" s="359" t="s">
        <v>211</v>
      </c>
      <c r="C3" s="512"/>
      <c r="D3" s="360"/>
      <c r="E3" s="360"/>
      <c r="F3" s="360"/>
      <c r="G3" s="513"/>
      <c r="H3" s="513"/>
      <c r="I3" s="513"/>
      <c r="J3" s="514"/>
    </row>
    <row r="4" spans="2:10" ht="36" customHeight="1" x14ac:dyDescent="0.2">
      <c r="B4" s="515" t="s">
        <v>38</v>
      </c>
      <c r="C4" s="516"/>
      <c r="D4" s="389"/>
      <c r="E4" s="389"/>
      <c r="F4" s="389"/>
      <c r="G4" s="329"/>
      <c r="H4" s="329"/>
      <c r="I4" s="329"/>
      <c r="J4" s="330"/>
    </row>
    <row r="5" spans="2:10" ht="3" customHeight="1" x14ac:dyDescent="0.2">
      <c r="B5" s="53"/>
      <c r="C5" s="165"/>
      <c r="D5" s="231"/>
      <c r="E5" s="231"/>
      <c r="F5" s="231"/>
    </row>
    <row r="6" spans="2:10" ht="15.75" x14ac:dyDescent="0.25">
      <c r="B6" s="359" t="s">
        <v>344</v>
      </c>
      <c r="C6" s="512"/>
      <c r="D6" s="360"/>
      <c r="E6" s="360"/>
      <c r="F6" s="360"/>
      <c r="G6" s="513"/>
      <c r="H6" s="513"/>
      <c r="I6" s="513"/>
      <c r="J6" s="514"/>
    </row>
    <row r="7" spans="2:10" ht="45" customHeight="1" x14ac:dyDescent="0.2">
      <c r="B7" s="232" t="s">
        <v>220</v>
      </c>
      <c r="C7" s="232" t="s">
        <v>168</v>
      </c>
      <c r="D7" s="232" t="s">
        <v>212</v>
      </c>
      <c r="E7" s="232" t="s">
        <v>352</v>
      </c>
      <c r="F7" s="232" t="s">
        <v>307</v>
      </c>
      <c r="G7" s="232" t="s">
        <v>243</v>
      </c>
      <c r="H7" s="232" t="s">
        <v>221</v>
      </c>
      <c r="I7" s="232" t="s">
        <v>359</v>
      </c>
      <c r="J7" s="232" t="s">
        <v>219</v>
      </c>
    </row>
    <row r="8" spans="2:10" s="32" customFormat="1" ht="13.9" customHeight="1" x14ac:dyDescent="0.2">
      <c r="B8" s="233" t="s">
        <v>353</v>
      </c>
      <c r="C8" s="232"/>
      <c r="D8" s="234" t="s">
        <v>354</v>
      </c>
      <c r="E8" s="233" t="s">
        <v>361</v>
      </c>
      <c r="F8" s="233" t="s">
        <v>362</v>
      </c>
      <c r="G8" s="235"/>
      <c r="H8" s="235"/>
      <c r="I8" s="235"/>
      <c r="J8" s="235"/>
    </row>
    <row r="9" spans="2:10" ht="21.75" customHeight="1" x14ac:dyDescent="0.2">
      <c r="B9" s="21"/>
      <c r="C9" s="21"/>
      <c r="D9" s="197"/>
      <c r="E9" s="21"/>
      <c r="F9" s="236"/>
      <c r="G9" s="236"/>
      <c r="H9" s="237"/>
      <c r="I9" s="236"/>
      <c r="J9" s="236">
        <f t="shared" ref="J9:J21" si="0">F9*I9/1000</f>
        <v>0</v>
      </c>
    </row>
    <row r="10" spans="2:10" ht="21.75" customHeight="1" x14ac:dyDescent="0.2">
      <c r="B10" s="21"/>
      <c r="C10" s="21"/>
      <c r="D10" s="197"/>
      <c r="E10" s="21"/>
      <c r="F10" s="236"/>
      <c r="G10" s="236"/>
      <c r="H10" s="236"/>
      <c r="I10" s="236"/>
      <c r="J10" s="236">
        <f t="shared" si="0"/>
        <v>0</v>
      </c>
    </row>
    <row r="11" spans="2:10" ht="21.75" customHeight="1" x14ac:dyDescent="0.2">
      <c r="B11" s="21"/>
      <c r="C11" s="21"/>
      <c r="D11" s="197"/>
      <c r="E11" s="21"/>
      <c r="F11" s="236"/>
      <c r="G11" s="236"/>
      <c r="H11" s="236"/>
      <c r="I11" s="236"/>
      <c r="J11" s="236">
        <f t="shared" si="0"/>
        <v>0</v>
      </c>
    </row>
    <row r="12" spans="2:10" ht="21.75" customHeight="1" x14ac:dyDescent="0.2">
      <c r="B12" s="21"/>
      <c r="C12" s="21"/>
      <c r="D12" s="197"/>
      <c r="E12" s="21"/>
      <c r="F12" s="236"/>
      <c r="G12" s="236"/>
      <c r="H12" s="236"/>
      <c r="I12" s="236"/>
      <c r="J12" s="236">
        <f t="shared" si="0"/>
        <v>0</v>
      </c>
    </row>
    <row r="13" spans="2:10" ht="21.75" customHeight="1" x14ac:dyDescent="0.2">
      <c r="B13" s="21"/>
      <c r="C13" s="21"/>
      <c r="D13" s="197"/>
      <c r="E13" s="21"/>
      <c r="F13" s="236"/>
      <c r="G13" s="236"/>
      <c r="H13" s="236"/>
      <c r="I13" s="236"/>
      <c r="J13" s="236">
        <f t="shared" si="0"/>
        <v>0</v>
      </c>
    </row>
    <row r="14" spans="2:10" ht="21.75" customHeight="1" x14ac:dyDescent="0.2">
      <c r="B14" s="21"/>
      <c r="C14" s="21"/>
      <c r="D14" s="197"/>
      <c r="E14" s="21"/>
      <c r="F14" s="236"/>
      <c r="G14" s="236"/>
      <c r="H14" s="236"/>
      <c r="I14" s="236"/>
      <c r="J14" s="236">
        <f t="shared" si="0"/>
        <v>0</v>
      </c>
    </row>
    <row r="15" spans="2:10" ht="21.75" customHeight="1" x14ac:dyDescent="0.2">
      <c r="B15" s="21"/>
      <c r="C15" s="21"/>
      <c r="D15" s="197"/>
      <c r="E15" s="21"/>
      <c r="F15" s="236"/>
      <c r="G15" s="236"/>
      <c r="H15" s="236"/>
      <c r="I15" s="236"/>
      <c r="J15" s="236">
        <f t="shared" si="0"/>
        <v>0</v>
      </c>
    </row>
    <row r="16" spans="2:10" ht="21.75" customHeight="1" x14ac:dyDescent="0.2">
      <c r="B16" s="21"/>
      <c r="C16" s="21"/>
      <c r="D16" s="197"/>
      <c r="E16" s="21"/>
      <c r="F16" s="236"/>
      <c r="G16" s="236"/>
      <c r="H16" s="236"/>
      <c r="I16" s="236"/>
      <c r="J16" s="236">
        <f t="shared" si="0"/>
        <v>0</v>
      </c>
    </row>
    <row r="17" spans="1:10" ht="21.75" customHeight="1" x14ac:dyDescent="0.2">
      <c r="B17" s="21"/>
      <c r="C17" s="21"/>
      <c r="D17" s="197"/>
      <c r="E17" s="21"/>
      <c r="F17" s="236"/>
      <c r="G17" s="236"/>
      <c r="H17" s="236"/>
      <c r="I17" s="236"/>
      <c r="J17" s="236">
        <f t="shared" si="0"/>
        <v>0</v>
      </c>
    </row>
    <row r="18" spans="1:10" ht="21.75" customHeight="1" x14ac:dyDescent="0.2">
      <c r="B18" s="21"/>
      <c r="C18" s="21"/>
      <c r="D18" s="197"/>
      <c r="E18" s="21"/>
      <c r="F18" s="236"/>
      <c r="G18" s="236"/>
      <c r="H18" s="236"/>
      <c r="I18" s="236"/>
      <c r="J18" s="236">
        <f t="shared" si="0"/>
        <v>0</v>
      </c>
    </row>
    <row r="19" spans="1:10" ht="21.75" customHeight="1" x14ac:dyDescent="0.2">
      <c r="B19" s="21"/>
      <c r="C19" s="21"/>
      <c r="D19" s="197"/>
      <c r="E19" s="21"/>
      <c r="F19" s="236"/>
      <c r="G19" s="236"/>
      <c r="H19" s="236"/>
      <c r="I19" s="236"/>
      <c r="J19" s="236">
        <f t="shared" si="0"/>
        <v>0</v>
      </c>
    </row>
    <row r="20" spans="1:10" ht="21.75" customHeight="1" x14ac:dyDescent="0.2">
      <c r="B20" s="21"/>
      <c r="C20" s="21"/>
      <c r="D20" s="197"/>
      <c r="E20" s="21"/>
      <c r="F20" s="236"/>
      <c r="G20" s="236"/>
      <c r="H20" s="236"/>
      <c r="I20" s="236"/>
      <c r="J20" s="236">
        <f t="shared" si="0"/>
        <v>0</v>
      </c>
    </row>
    <row r="21" spans="1:10" ht="21.75" customHeight="1" x14ac:dyDescent="0.2">
      <c r="B21" s="20"/>
      <c r="C21" s="20"/>
      <c r="D21" s="197"/>
      <c r="E21" s="21"/>
      <c r="F21" s="238"/>
      <c r="G21" s="21"/>
      <c r="H21" s="21"/>
      <c r="I21" s="238"/>
      <c r="J21" s="238">
        <f t="shared" si="0"/>
        <v>0</v>
      </c>
    </row>
    <row r="22" spans="1:10" ht="21" customHeight="1" x14ac:dyDescent="0.2">
      <c r="B22" s="335" t="s">
        <v>350</v>
      </c>
      <c r="C22" s="311"/>
      <c r="D22" s="311"/>
      <c r="E22" s="311"/>
      <c r="F22" s="311"/>
      <c r="G22" s="311"/>
      <c r="H22" s="311"/>
      <c r="I22" s="308"/>
      <c r="J22" s="176">
        <f>SUM(J9:J21)</f>
        <v>0</v>
      </c>
    </row>
    <row r="24" spans="1:10" ht="19.899999999999999" customHeight="1" x14ac:dyDescent="0.2">
      <c r="B24" s="356" t="s">
        <v>33</v>
      </c>
      <c r="C24" s="349"/>
      <c r="D24" s="513"/>
      <c r="E24" s="513"/>
      <c r="F24" s="513"/>
      <c r="G24" s="513"/>
      <c r="H24" s="513"/>
      <c r="I24" s="513"/>
      <c r="J24" s="514"/>
    </row>
    <row r="25" spans="1:10" s="39" customFormat="1" ht="108" customHeight="1" x14ac:dyDescent="0.2">
      <c r="A25" s="95" t="s">
        <v>351</v>
      </c>
      <c r="B25" s="260" t="s">
        <v>305</v>
      </c>
      <c r="C25" s="517"/>
      <c r="D25" s="518"/>
      <c r="E25" s="518"/>
      <c r="F25" s="518"/>
      <c r="G25" s="518"/>
      <c r="H25" s="518"/>
      <c r="I25" s="518"/>
      <c r="J25" s="519"/>
    </row>
    <row r="26" spans="1:10" ht="48" customHeight="1" x14ac:dyDescent="0.2">
      <c r="A26" s="95" t="s">
        <v>351</v>
      </c>
      <c r="B26" s="257" t="s">
        <v>363</v>
      </c>
      <c r="C26" s="520"/>
      <c r="D26" s="521"/>
      <c r="E26" s="521"/>
      <c r="F26" s="521"/>
      <c r="G26" s="521"/>
      <c r="H26" s="521"/>
      <c r="I26" s="521"/>
      <c r="J26" s="522"/>
    </row>
    <row r="27" spans="1:10" ht="42.75" customHeight="1" x14ac:dyDescent="0.2">
      <c r="A27" s="95" t="s">
        <v>351</v>
      </c>
      <c r="B27" s="257" t="s">
        <v>306</v>
      </c>
      <c r="C27" s="520"/>
      <c r="D27" s="521"/>
      <c r="E27" s="521"/>
      <c r="F27" s="521"/>
      <c r="G27" s="521"/>
      <c r="H27" s="521"/>
      <c r="I27" s="521"/>
      <c r="J27" s="522"/>
    </row>
    <row r="28" spans="1:10" ht="64.900000000000006" customHeight="1" x14ac:dyDescent="0.2">
      <c r="A28" s="95" t="s">
        <v>351</v>
      </c>
      <c r="B28" s="253" t="s">
        <v>12</v>
      </c>
      <c r="C28" s="509"/>
      <c r="D28" s="510"/>
      <c r="E28" s="510"/>
      <c r="F28" s="510"/>
      <c r="G28" s="510"/>
      <c r="H28" s="510"/>
      <c r="I28" s="510"/>
      <c r="J28" s="511"/>
    </row>
  </sheetData>
  <sheetProtection password="83AF" sheet="1" objects="1" scenarios="1"/>
  <mergeCells count="9">
    <mergeCell ref="B28:J28"/>
    <mergeCell ref="B6:J6"/>
    <mergeCell ref="B3:J3"/>
    <mergeCell ref="B4:J4"/>
    <mergeCell ref="B24:J24"/>
    <mergeCell ref="B25:J25"/>
    <mergeCell ref="B22:I22"/>
    <mergeCell ref="B26:J26"/>
    <mergeCell ref="B27:J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32"/>
  <sheetViews>
    <sheetView workbookViewId="0">
      <selection activeCell="B7" sqref="B7"/>
    </sheetView>
  </sheetViews>
  <sheetFormatPr defaultRowHeight="15" x14ac:dyDescent="0.2"/>
  <cols>
    <col min="1" max="1" width="5" style="53" customWidth="1"/>
    <col min="2" max="2" width="20.28515625" style="53" customWidth="1"/>
    <col min="3" max="3" width="20.42578125" style="53" customWidth="1"/>
    <col min="4" max="4" width="22.7109375" style="53" customWidth="1"/>
    <col min="5" max="5" width="25.7109375" style="53" customWidth="1"/>
    <col min="6" max="257" width="9.140625" style="53" customWidth="1"/>
  </cols>
  <sheetData>
    <row r="1" spans="2:5" x14ac:dyDescent="0.2">
      <c r="B1" s="177" t="str">
        <f>IF('1. The Premises'!C5="","",'1. The Premises'!C5)</f>
        <v/>
      </c>
      <c r="C1" s="52"/>
      <c r="D1" s="178" t="str">
        <f>'1. The Premises'!B7</f>
        <v>Start Date of 12-month period:</v>
      </c>
      <c r="E1" s="98">
        <f>'1. The Premises'!C7</f>
        <v>0</v>
      </c>
    </row>
    <row r="2" spans="2:5" x14ac:dyDescent="0.2">
      <c r="D2" s="178" t="str">
        <f>'1. The Premises'!B8</f>
        <v>End Date of 12-month period:</v>
      </c>
      <c r="E2" s="98">
        <f>'1. The Premises'!C8</f>
        <v>0</v>
      </c>
    </row>
    <row r="3" spans="2:5" x14ac:dyDescent="0.2">
      <c r="E3" s="54"/>
    </row>
    <row r="4" spans="2:5" ht="15.75" x14ac:dyDescent="0.25">
      <c r="B4" s="359" t="s">
        <v>271</v>
      </c>
      <c r="C4" s="360"/>
      <c r="D4" s="360"/>
      <c r="E4" s="361"/>
    </row>
    <row r="5" spans="2:5" ht="45" customHeight="1" x14ac:dyDescent="0.2">
      <c r="B5" s="516" t="s">
        <v>13</v>
      </c>
      <c r="C5" s="516"/>
      <c r="D5" s="516"/>
      <c r="E5" s="516"/>
    </row>
    <row r="6" spans="2:5" ht="15.75" x14ac:dyDescent="0.25">
      <c r="B6" s="359" t="s">
        <v>295</v>
      </c>
      <c r="C6" s="360"/>
      <c r="D6" s="360"/>
      <c r="E6" s="361"/>
    </row>
    <row r="7" spans="2:5" ht="30.75" customHeight="1" x14ac:dyDescent="0.2">
      <c r="B7" s="524"/>
      <c r="C7" s="239"/>
      <c r="D7" s="172" t="s">
        <v>164</v>
      </c>
      <c r="E7" s="172" t="s">
        <v>165</v>
      </c>
    </row>
    <row r="8" spans="2:5" ht="30" customHeight="1" x14ac:dyDescent="0.2">
      <c r="B8" s="525"/>
      <c r="C8" s="240"/>
      <c r="D8" s="241">
        <f>E1</f>
        <v>0</v>
      </c>
      <c r="E8" s="242">
        <f>E2</f>
        <v>0</v>
      </c>
    </row>
    <row r="9" spans="2:5" ht="39.75" customHeight="1" x14ac:dyDescent="0.2">
      <c r="B9" s="388" t="s">
        <v>179</v>
      </c>
      <c r="C9" s="410"/>
      <c r="D9" s="176">
        <f>'2. Stocks'!C40</f>
        <v>0</v>
      </c>
      <c r="E9" s="176">
        <f>'2. Stocks'!D40</f>
        <v>0</v>
      </c>
    </row>
    <row r="10" spans="2:5" ht="39.75" customHeight="1" x14ac:dyDescent="0.2">
      <c r="B10" s="388" t="s">
        <v>60</v>
      </c>
      <c r="C10" s="410"/>
      <c r="D10" s="176">
        <f>'2. Stocks'!C41</f>
        <v>0</v>
      </c>
      <c r="E10" s="176">
        <f>'2. Stocks'!D41</f>
        <v>0</v>
      </c>
    </row>
    <row r="12" spans="2:5" ht="15.75" x14ac:dyDescent="0.25">
      <c r="B12" s="359" t="s">
        <v>325</v>
      </c>
      <c r="C12" s="360"/>
      <c r="D12" s="360"/>
      <c r="E12" s="361"/>
    </row>
    <row r="13" spans="2:5" ht="60" customHeight="1" x14ac:dyDescent="0.2">
      <c r="B13" s="388" t="s">
        <v>360</v>
      </c>
      <c r="C13" s="410"/>
      <c r="E13" s="163" t="s">
        <v>97</v>
      </c>
    </row>
    <row r="14" spans="2:5" ht="39.75" customHeight="1" x14ac:dyDescent="0.2">
      <c r="B14" s="243" t="s">
        <v>326</v>
      </c>
      <c r="C14" s="176">
        <f>'3b. Summary of Weekly Records'!G63+D9-E9+'8. Spotting Chemicals'!J22</f>
        <v>0</v>
      </c>
      <c r="D14" s="244" t="s">
        <v>302</v>
      </c>
      <c r="E14" s="176">
        <f>(D10-E10)+(D9-E9)+'4. Purchases'!E28+'8. Spotting Chemicals'!J22</f>
        <v>0</v>
      </c>
    </row>
    <row r="16" spans="2:5" ht="15.75" x14ac:dyDescent="0.25">
      <c r="B16" s="359" t="s">
        <v>279</v>
      </c>
      <c r="C16" s="360"/>
      <c r="D16" s="360"/>
      <c r="E16" s="361"/>
    </row>
    <row r="17" spans="2:5" ht="39.75" customHeight="1" x14ac:dyDescent="0.25">
      <c r="B17" s="388" t="s">
        <v>280</v>
      </c>
      <c r="C17" s="410"/>
      <c r="D17" s="249" t="str">
        <f>'3b. Summary of Weekly Records'!G65</f>
        <v/>
      </c>
      <c r="E17" s="245"/>
    </row>
    <row r="19" spans="2:5" ht="15.75" x14ac:dyDescent="0.25">
      <c r="B19" s="359" t="s">
        <v>296</v>
      </c>
      <c r="C19" s="360"/>
      <c r="D19" s="360"/>
      <c r="E19" s="361"/>
    </row>
    <row r="20" spans="2:5" ht="98.25" customHeight="1" x14ac:dyDescent="0.2">
      <c r="B20" s="163" t="s">
        <v>299</v>
      </c>
      <c r="C20" s="173"/>
      <c r="D20" s="163" t="s">
        <v>107</v>
      </c>
      <c r="E20" s="163" t="s">
        <v>301</v>
      </c>
    </row>
    <row r="21" spans="2:5" ht="39.75" customHeight="1" x14ac:dyDescent="0.2">
      <c r="B21" s="251">
        <f>IF('6. Sep. Water'!$I$37&gt;0,'6. Sep. Water'!$I$37,'6. Sep. Water'!I46)</f>
        <v>0</v>
      </c>
      <c r="C21" s="246"/>
      <c r="D21" s="176">
        <f>IF('6. Sep. Water'!I44="Yes",'6. Sep. Water'!I47,IF('6. Sep. Water'!I54="Yes",'6. Sep. Water'!I57,0))+'5. Waste'!I31+'7. Carbon Adsorber'!C24</f>
        <v>0</v>
      </c>
      <c r="E21" s="250">
        <f>'6. Sep. Water'!J73</f>
        <v>0</v>
      </c>
    </row>
    <row r="22" spans="2:5" ht="39.75" customHeight="1" x14ac:dyDescent="0.2">
      <c r="B22" s="39"/>
      <c r="C22" s="243" t="s">
        <v>327</v>
      </c>
      <c r="D22" s="370">
        <f>D21+E21</f>
        <v>0</v>
      </c>
      <c r="E22" s="523"/>
    </row>
    <row r="24" spans="2:5" ht="15.75" x14ac:dyDescent="0.25">
      <c r="B24" s="526" t="s">
        <v>132</v>
      </c>
      <c r="C24" s="526"/>
      <c r="D24" s="526"/>
      <c r="E24" s="526"/>
    </row>
    <row r="25" spans="2:5" ht="15.75" x14ac:dyDescent="0.25">
      <c r="B25" s="247" t="s">
        <v>324</v>
      </c>
    </row>
    <row r="26" spans="2:5" ht="15.75" x14ac:dyDescent="0.25">
      <c r="B26" s="248" t="s">
        <v>222</v>
      </c>
    </row>
    <row r="27" spans="2:5" x14ac:dyDescent="0.2">
      <c r="B27" s="248"/>
    </row>
    <row r="28" spans="2:5" ht="15.75" x14ac:dyDescent="0.25">
      <c r="B28" s="145" t="s">
        <v>98</v>
      </c>
      <c r="C28" s="245"/>
    </row>
    <row r="29" spans="2:5" ht="39.75" customHeight="1" x14ac:dyDescent="0.2">
      <c r="C29" s="250" t="str">
        <f>IF(D17="","",((C14-D22)*1000)/D17)</f>
        <v/>
      </c>
      <c r="D29" s="367" t="s">
        <v>291</v>
      </c>
      <c r="E29" s="332"/>
    </row>
    <row r="31" spans="2:5" x14ac:dyDescent="0.2">
      <c r="B31" s="53" t="s">
        <v>298</v>
      </c>
    </row>
    <row r="32" spans="2:5" ht="15.75" x14ac:dyDescent="0.25">
      <c r="C32" s="252" t="str">
        <f>IF(C29="","",IF(C29&lt;0,"NEGATIVE VALUE - CHECK ENTERED DATA FOR ERRORS",IF(C29=0,"",IF(C29&gt;20,"YOU HAVE EXCEEDED THE LIMIT: ACTION MUST BE TAKEN","YOU ARE WITHIN THE LIMIT"))))</f>
        <v/>
      </c>
    </row>
  </sheetData>
  <sheetProtection password="83AF" sheet="1" objects="1" scenarios="1"/>
  <mergeCells count="14">
    <mergeCell ref="B4:E4"/>
    <mergeCell ref="B5:E5"/>
    <mergeCell ref="B9:C9"/>
    <mergeCell ref="D29:E29"/>
    <mergeCell ref="D22:E22"/>
    <mergeCell ref="B7:B8"/>
    <mergeCell ref="B24:E24"/>
    <mergeCell ref="B10:C10"/>
    <mergeCell ref="B19:E19"/>
    <mergeCell ref="B16:E16"/>
    <mergeCell ref="B17:C17"/>
    <mergeCell ref="B12:E12"/>
    <mergeCell ref="B13:C13"/>
    <mergeCell ref="B6: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W24"/>
  <sheetViews>
    <sheetView workbookViewId="0">
      <selection activeCell="A19" sqref="A19"/>
    </sheetView>
  </sheetViews>
  <sheetFormatPr defaultRowHeight="12.75" x14ac:dyDescent="0.2"/>
  <cols>
    <col min="1" max="1" width="8.28515625" style="32" customWidth="1"/>
    <col min="2" max="2" width="35" style="32" customWidth="1"/>
    <col min="3" max="3" width="40.140625" style="32" customWidth="1"/>
    <col min="4" max="4" width="7.42578125" style="32" customWidth="1"/>
    <col min="5" max="257" width="9.140625" style="32" customWidth="1"/>
  </cols>
  <sheetData>
    <row r="2" spans="1:6" ht="18" x14ac:dyDescent="0.25">
      <c r="B2" s="255" t="s">
        <v>54</v>
      </c>
      <c r="C2" s="255"/>
      <c r="D2" s="33"/>
      <c r="E2" s="33"/>
      <c r="F2" s="33"/>
    </row>
    <row r="3" spans="1:6" ht="33" customHeight="1" x14ac:dyDescent="0.2">
      <c r="B3" s="256" t="s">
        <v>126</v>
      </c>
      <c r="C3" s="256"/>
    </row>
    <row r="5" spans="1:6" ht="24.75" customHeight="1" x14ac:dyDescent="0.2">
      <c r="B5" s="34" t="s">
        <v>284</v>
      </c>
      <c r="C5" s="17"/>
      <c r="D5" s="35"/>
    </row>
    <row r="6" spans="1:6" ht="48.75" customHeight="1" x14ac:dyDescent="0.2">
      <c r="B6" s="36" t="s">
        <v>285</v>
      </c>
      <c r="C6" s="17"/>
      <c r="D6" s="35"/>
    </row>
    <row r="7" spans="1:6" ht="24" customHeight="1" x14ac:dyDescent="0.2">
      <c r="A7" s="37" t="s">
        <v>236</v>
      </c>
      <c r="B7" s="34" t="s">
        <v>257</v>
      </c>
      <c r="C7" s="2"/>
      <c r="D7" s="38"/>
    </row>
    <row r="8" spans="1:6" ht="24" customHeight="1" x14ac:dyDescent="0.2">
      <c r="B8" s="34" t="s">
        <v>258</v>
      </c>
      <c r="C8" s="2"/>
      <c r="D8" s="38"/>
    </row>
    <row r="9" spans="1:6" ht="22.9" customHeight="1" x14ac:dyDescent="0.2">
      <c r="C9" s="39"/>
    </row>
    <row r="10" spans="1:6" ht="15" x14ac:dyDescent="0.2">
      <c r="A10" s="37" t="s">
        <v>127</v>
      </c>
      <c r="B10" s="40" t="s">
        <v>101</v>
      </c>
      <c r="C10" s="39"/>
    </row>
    <row r="11" spans="1:6" ht="25.5" customHeight="1" x14ac:dyDescent="0.2">
      <c r="B11" s="41" t="s">
        <v>140</v>
      </c>
      <c r="C11" s="1"/>
    </row>
    <row r="12" spans="1:6" ht="25.5" customHeight="1" x14ac:dyDescent="0.2">
      <c r="B12" s="41" t="s">
        <v>141</v>
      </c>
      <c r="C12" s="1"/>
    </row>
    <row r="13" spans="1:6" ht="25.5" customHeight="1" x14ac:dyDescent="0.2">
      <c r="B13" s="41" t="s">
        <v>142</v>
      </c>
      <c r="C13" s="1"/>
    </row>
    <row r="14" spans="1:6" ht="30.75" customHeight="1" x14ac:dyDescent="0.2">
      <c r="B14" s="42"/>
      <c r="C14" s="43"/>
    </row>
    <row r="15" spans="1:6" ht="24.75" customHeight="1" x14ac:dyDescent="0.2">
      <c r="A15" s="37" t="s">
        <v>366</v>
      </c>
      <c r="B15" s="44" t="s">
        <v>197</v>
      </c>
      <c r="C15" s="1" t="s">
        <v>75</v>
      </c>
    </row>
    <row r="16" spans="1:6" ht="24.75" customHeight="1" x14ac:dyDescent="0.2">
      <c r="B16" s="44" t="s">
        <v>198</v>
      </c>
      <c r="C16" s="22">
        <v>1.623</v>
      </c>
    </row>
    <row r="17" spans="1:4" ht="38.25" customHeight="1" x14ac:dyDescent="0.2">
      <c r="B17" s="45"/>
      <c r="C17" s="46"/>
    </row>
    <row r="18" spans="1:4" ht="15.75" x14ac:dyDescent="0.2">
      <c r="B18" s="259" t="s">
        <v>55</v>
      </c>
      <c r="C18" s="259"/>
    </row>
    <row r="19" spans="1:4" ht="67.900000000000006" customHeight="1" x14ac:dyDescent="0.2">
      <c r="A19" s="37" t="s">
        <v>117</v>
      </c>
      <c r="B19" s="260" t="s">
        <v>373</v>
      </c>
      <c r="C19" s="261"/>
    </row>
    <row r="20" spans="1:4" ht="48.75" customHeight="1" x14ac:dyDescent="0.2">
      <c r="A20" s="37" t="s">
        <v>117</v>
      </c>
      <c r="B20" s="257" t="s">
        <v>377</v>
      </c>
      <c r="C20" s="258"/>
    </row>
    <row r="21" spans="1:4" ht="154.9" customHeight="1" x14ac:dyDescent="0.2">
      <c r="A21" s="37" t="s">
        <v>117</v>
      </c>
      <c r="B21" s="253" t="s">
        <v>137</v>
      </c>
      <c r="C21" s="254"/>
    </row>
    <row r="22" spans="1:4" ht="17.25" customHeight="1" x14ac:dyDescent="0.2">
      <c r="B22" s="47"/>
      <c r="C22" s="48"/>
    </row>
    <row r="23" spans="1:4" x14ac:dyDescent="0.2">
      <c r="B23" s="49"/>
      <c r="C23" s="48"/>
      <c r="D23" s="50"/>
    </row>
    <row r="24" spans="1:4" x14ac:dyDescent="0.2">
      <c r="B24" s="51"/>
    </row>
  </sheetData>
  <sheetProtection password="83AF" sheet="1" objects="1" scenarios="1"/>
  <mergeCells count="6">
    <mergeCell ref="B21:C21"/>
    <mergeCell ref="B2:C2"/>
    <mergeCell ref="B3:C3"/>
    <mergeCell ref="B20:C20"/>
    <mergeCell ref="B18:C18"/>
    <mergeCell ref="B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56"/>
  <sheetViews>
    <sheetView tabSelected="1" topLeftCell="A37" workbookViewId="0">
      <selection activeCell="C28" sqref="C28"/>
    </sheetView>
  </sheetViews>
  <sheetFormatPr defaultRowHeight="15" x14ac:dyDescent="0.2"/>
  <cols>
    <col min="1" max="1" width="8.42578125" style="55" customWidth="1"/>
    <col min="2" max="2" width="44.42578125" style="97" customWidth="1"/>
    <col min="3" max="4" width="17.7109375" style="97" customWidth="1"/>
    <col min="5" max="257" width="9.140625" style="97" customWidth="1"/>
  </cols>
  <sheetData>
    <row r="1" spans="1:4" s="53" customFormat="1" ht="19.899999999999999" customHeight="1" x14ac:dyDescent="0.2">
      <c r="A1" s="177" t="str">
        <f>IF('1. The Premises'!C5="","",'1. The Premises'!C5)</f>
        <v/>
      </c>
      <c r="C1" s="178" t="str">
        <f>'1. The Premises'!B7</f>
        <v>Start Date of 12-month period:</v>
      </c>
      <c r="D1" s="98">
        <f>'1. The Premises'!C7</f>
        <v>0</v>
      </c>
    </row>
    <row r="2" spans="1:4" s="53" customFormat="1" ht="19.899999999999999" customHeight="1" x14ac:dyDescent="0.2">
      <c r="A2" s="55"/>
      <c r="B2" s="40"/>
      <c r="C2" s="178" t="str">
        <f>'1. The Premises'!B8</f>
        <v>End Date of 12-month period:</v>
      </c>
      <c r="D2" s="98">
        <f>'1. The Premises'!C8</f>
        <v>0</v>
      </c>
    </row>
    <row r="3" spans="1:4" s="53" customFormat="1" ht="4.9000000000000004" customHeight="1" x14ac:dyDescent="0.2">
      <c r="A3" s="55"/>
    </row>
    <row r="4" spans="1:4" s="39" customFormat="1" ht="21" customHeight="1" x14ac:dyDescent="0.2">
      <c r="A4" s="55"/>
      <c r="B4" s="259" t="s">
        <v>163</v>
      </c>
      <c r="C4" s="259"/>
      <c r="D4" s="259"/>
    </row>
    <row r="5" spans="1:4" s="39" customFormat="1" ht="21" customHeight="1" x14ac:dyDescent="0.2">
      <c r="A5" s="55"/>
      <c r="B5" s="272" t="s">
        <v>318</v>
      </c>
      <c r="C5" s="272"/>
      <c r="D5" s="272"/>
    </row>
    <row r="6" spans="1:4" s="39" customFormat="1" ht="10.9" customHeight="1" x14ac:dyDescent="0.2">
      <c r="A6" s="55"/>
      <c r="B6" s="56"/>
      <c r="C6" s="56"/>
      <c r="D6" s="56"/>
    </row>
    <row r="7" spans="1:4" s="39" customFormat="1" ht="31.9" customHeight="1" x14ac:dyDescent="0.2">
      <c r="A7" s="55"/>
      <c r="B7" s="270"/>
      <c r="C7" s="57" t="s">
        <v>15</v>
      </c>
      <c r="D7" s="58" t="s">
        <v>16</v>
      </c>
    </row>
    <row r="8" spans="1:4" s="39" customFormat="1" ht="19.899999999999999" customHeight="1" x14ac:dyDescent="0.2">
      <c r="A8" s="55"/>
      <c r="B8" s="271"/>
      <c r="C8" s="59">
        <f>'1. The Premises'!C7</f>
        <v>0</v>
      </c>
      <c r="D8" s="60">
        <f>'1. The Premises'!C8</f>
        <v>0</v>
      </c>
    </row>
    <row r="9" spans="1:4" s="39" customFormat="1" ht="19.899999999999999" customHeight="1" x14ac:dyDescent="0.2">
      <c r="A9" s="61"/>
      <c r="B9" s="275" t="s">
        <v>40</v>
      </c>
      <c r="C9" s="276"/>
      <c r="D9" s="277"/>
    </row>
    <row r="10" spans="1:4" s="39" customFormat="1" ht="39.75" customHeight="1" x14ac:dyDescent="0.2">
      <c r="A10" s="55"/>
      <c r="B10" s="62" t="s">
        <v>331</v>
      </c>
      <c r="C10" s="3"/>
      <c r="D10" s="4"/>
    </row>
    <row r="11" spans="1:4" s="39" customFormat="1" ht="19.899999999999999" customHeight="1" x14ac:dyDescent="0.2">
      <c r="A11" s="61"/>
      <c r="B11" s="278" t="s">
        <v>348</v>
      </c>
      <c r="C11" s="279"/>
      <c r="D11" s="280"/>
    </row>
    <row r="12" spans="1:4" s="39" customFormat="1" ht="39.75" customHeight="1" x14ac:dyDescent="0.2">
      <c r="A12" s="63" t="s">
        <v>174</v>
      </c>
      <c r="B12" s="64" t="s">
        <v>347</v>
      </c>
      <c r="C12" s="3"/>
      <c r="D12" s="5"/>
    </row>
    <row r="13" spans="1:4" s="39" customFormat="1" ht="24" customHeight="1" x14ac:dyDescent="0.2">
      <c r="A13" s="61"/>
      <c r="B13" s="65"/>
      <c r="C13" s="66" t="s">
        <v>333</v>
      </c>
      <c r="D13" s="67"/>
    </row>
    <row r="14" spans="1:4" s="39" customFormat="1" ht="39.75" customHeight="1" x14ac:dyDescent="0.2">
      <c r="A14" s="63" t="s">
        <v>131</v>
      </c>
      <c r="B14" s="68" t="s">
        <v>272</v>
      </c>
      <c r="C14" s="6"/>
      <c r="D14" s="7"/>
    </row>
    <row r="15" spans="1:4" s="39" customFormat="1" ht="19.899999999999999" customHeight="1" x14ac:dyDescent="0.2">
      <c r="A15" s="61"/>
      <c r="B15" s="69" t="s">
        <v>332</v>
      </c>
      <c r="C15" s="106">
        <f>'1. The Premises'!C11:C11</f>
        <v>0</v>
      </c>
      <c r="D15" s="70"/>
    </row>
    <row r="16" spans="1:4" s="39" customFormat="1" ht="39.75" customHeight="1" x14ac:dyDescent="0.2">
      <c r="A16" s="63" t="s">
        <v>130</v>
      </c>
      <c r="B16" s="71" t="s">
        <v>196</v>
      </c>
      <c r="C16" s="8"/>
      <c r="D16" s="9"/>
    </row>
    <row r="17" spans="1:4" s="39" customFormat="1" ht="57.75" customHeight="1" x14ac:dyDescent="0.2">
      <c r="A17" s="72" t="s">
        <v>190</v>
      </c>
      <c r="B17" s="71" t="s">
        <v>41</v>
      </c>
      <c r="C17" s="262"/>
      <c r="D17" s="263"/>
    </row>
    <row r="18" spans="1:4" s="39" customFormat="1" ht="39.75" customHeight="1" x14ac:dyDescent="0.2">
      <c r="A18" s="72" t="s">
        <v>175</v>
      </c>
      <c r="B18" s="68" t="s">
        <v>300</v>
      </c>
      <c r="C18" s="262"/>
      <c r="D18" s="281"/>
    </row>
    <row r="19" spans="1:4" s="39" customFormat="1" ht="39.75" customHeight="1" x14ac:dyDescent="0.2">
      <c r="A19" s="63" t="s">
        <v>346</v>
      </c>
      <c r="B19" s="68" t="s">
        <v>195</v>
      </c>
      <c r="C19" s="262"/>
      <c r="D19" s="273"/>
    </row>
    <row r="20" spans="1:4" s="39" customFormat="1" ht="39.75" customHeight="1" x14ac:dyDescent="0.2">
      <c r="A20" s="63" t="s">
        <v>134</v>
      </c>
      <c r="B20" s="68" t="s">
        <v>191</v>
      </c>
      <c r="C20" s="10"/>
      <c r="D20" s="11"/>
    </row>
    <row r="21" spans="1:4" s="39" customFormat="1" ht="39.75" customHeight="1" x14ac:dyDescent="0.2">
      <c r="A21" s="61"/>
      <c r="B21" s="73" t="s">
        <v>82</v>
      </c>
      <c r="C21" s="99">
        <f>IF(C19="",0,C18*(C20/C19))</f>
        <v>0</v>
      </c>
      <c r="D21" s="100">
        <f>IF(C19="",0,C18*(D20/C19))</f>
        <v>0</v>
      </c>
    </row>
    <row r="22" spans="1:4" s="39" customFormat="1" ht="19.899999999999999" customHeight="1" x14ac:dyDescent="0.2">
      <c r="A22" s="63" t="s">
        <v>152</v>
      </c>
      <c r="B22" s="74" t="s">
        <v>181</v>
      </c>
      <c r="C22" s="105">
        <f>'1. The Premises'!C12:C12</f>
        <v>0</v>
      </c>
      <c r="D22" s="75"/>
    </row>
    <row r="23" spans="1:4" s="39" customFormat="1" ht="39.75" customHeight="1" x14ac:dyDescent="0.2">
      <c r="A23" s="63" t="s">
        <v>130</v>
      </c>
      <c r="B23" s="71" t="s">
        <v>196</v>
      </c>
      <c r="C23" s="8"/>
      <c r="D23" s="9"/>
    </row>
    <row r="24" spans="1:4" s="39" customFormat="1" ht="46.9" customHeight="1" x14ac:dyDescent="0.2">
      <c r="A24" s="72" t="s">
        <v>190</v>
      </c>
      <c r="B24" s="71" t="s">
        <v>41</v>
      </c>
      <c r="C24" s="262"/>
      <c r="D24" s="265"/>
    </row>
    <row r="25" spans="1:4" s="39" customFormat="1" ht="36" customHeight="1" x14ac:dyDescent="0.2">
      <c r="A25" s="63" t="s">
        <v>175</v>
      </c>
      <c r="B25" s="68" t="s">
        <v>300</v>
      </c>
      <c r="C25" s="262"/>
      <c r="D25" s="265"/>
    </row>
    <row r="26" spans="1:4" s="39" customFormat="1" ht="39.75" customHeight="1" x14ac:dyDescent="0.2">
      <c r="A26" s="63" t="s">
        <v>346</v>
      </c>
      <c r="B26" s="68" t="s">
        <v>195</v>
      </c>
      <c r="C26" s="262"/>
      <c r="D26" s="273"/>
    </row>
    <row r="27" spans="1:4" s="39" customFormat="1" ht="39.75" customHeight="1" x14ac:dyDescent="0.2">
      <c r="A27" s="63" t="s">
        <v>134</v>
      </c>
      <c r="B27" s="68" t="s">
        <v>191</v>
      </c>
      <c r="C27" s="10"/>
      <c r="D27" s="12"/>
    </row>
    <row r="28" spans="1:4" s="39" customFormat="1" ht="39.75" customHeight="1" x14ac:dyDescent="0.2">
      <c r="A28" s="61"/>
      <c r="B28" s="76" t="s">
        <v>82</v>
      </c>
      <c r="C28" s="99">
        <f>IF(C26="",0,C25*(C27/C26))</f>
        <v>0</v>
      </c>
      <c r="D28" s="100">
        <f>IF(C26="",0,C25*(D27/C26))</f>
        <v>0</v>
      </c>
    </row>
    <row r="29" spans="1:4" s="39" customFormat="1" ht="18.75" customHeight="1" x14ac:dyDescent="0.2">
      <c r="A29" s="61"/>
      <c r="B29" s="74" t="s">
        <v>251</v>
      </c>
      <c r="C29" s="105">
        <f>'1. The Premises'!C13:C13</f>
        <v>0</v>
      </c>
      <c r="D29" s="75"/>
    </row>
    <row r="30" spans="1:4" s="39" customFormat="1" ht="39.75" customHeight="1" x14ac:dyDescent="0.2">
      <c r="A30" s="63" t="s">
        <v>130</v>
      </c>
      <c r="B30" s="71" t="s">
        <v>196</v>
      </c>
      <c r="C30" s="8"/>
      <c r="D30" s="9"/>
    </row>
    <row r="31" spans="1:4" s="39" customFormat="1" ht="51.75" customHeight="1" x14ac:dyDescent="0.2">
      <c r="A31" s="72" t="s">
        <v>190</v>
      </c>
      <c r="B31" s="71" t="s">
        <v>42</v>
      </c>
      <c r="C31" s="262"/>
      <c r="D31" s="265"/>
    </row>
    <row r="32" spans="1:4" s="39" customFormat="1" ht="39.75" customHeight="1" x14ac:dyDescent="0.2">
      <c r="A32" s="63" t="s">
        <v>175</v>
      </c>
      <c r="B32" s="68" t="s">
        <v>300</v>
      </c>
      <c r="C32" s="262"/>
      <c r="D32" s="265"/>
    </row>
    <row r="33" spans="1:6" s="39" customFormat="1" ht="39.75" customHeight="1" x14ac:dyDescent="0.2">
      <c r="A33" s="63" t="s">
        <v>346</v>
      </c>
      <c r="B33" s="68" t="s">
        <v>195</v>
      </c>
      <c r="C33" s="262"/>
      <c r="D33" s="273"/>
    </row>
    <row r="34" spans="1:6" s="39" customFormat="1" ht="39.75" customHeight="1" x14ac:dyDescent="0.2">
      <c r="A34" s="63" t="s">
        <v>134</v>
      </c>
      <c r="B34" s="68" t="s">
        <v>191</v>
      </c>
      <c r="C34" s="10"/>
      <c r="D34" s="12"/>
    </row>
    <row r="35" spans="1:6" s="39" customFormat="1" ht="39.75" customHeight="1" x14ac:dyDescent="0.2">
      <c r="A35" s="61"/>
      <c r="B35" s="77" t="s">
        <v>82</v>
      </c>
      <c r="C35" s="99">
        <f>IF(C33="",0,C32*(C34/C33))</f>
        <v>0</v>
      </c>
      <c r="D35" s="100">
        <f>IF(C33="",0,C32*(D34/C33))</f>
        <v>0</v>
      </c>
      <c r="E35" s="78"/>
      <c r="F35" s="78"/>
    </row>
    <row r="36" spans="1:6" s="39" customFormat="1" ht="7.5" customHeight="1" x14ac:dyDescent="0.2">
      <c r="A36" s="61"/>
      <c r="B36" s="79"/>
      <c r="C36" s="80"/>
      <c r="D36" s="80"/>
      <c r="E36" s="78"/>
      <c r="F36" s="78"/>
    </row>
    <row r="37" spans="1:6" s="39" customFormat="1" ht="21" customHeight="1" x14ac:dyDescent="0.2">
      <c r="A37" s="61"/>
      <c r="B37" s="282" t="s">
        <v>65</v>
      </c>
      <c r="C37" s="283"/>
      <c r="D37" s="284"/>
      <c r="E37" s="81"/>
      <c r="F37" s="78"/>
    </row>
    <row r="38" spans="1:6" s="39" customFormat="1" ht="39.75" customHeight="1" x14ac:dyDescent="0.2">
      <c r="A38" s="61"/>
      <c r="B38" s="82"/>
      <c r="C38" s="57" t="s">
        <v>164</v>
      </c>
      <c r="D38" s="58" t="s">
        <v>165</v>
      </c>
      <c r="E38" s="81"/>
      <c r="F38" s="78"/>
    </row>
    <row r="39" spans="1:6" s="39" customFormat="1" ht="39.75" customHeight="1" x14ac:dyDescent="0.2">
      <c r="A39" s="61"/>
      <c r="B39" s="83"/>
      <c r="C39" s="107">
        <f>'1. The Premises'!C35</f>
        <v>0</v>
      </c>
      <c r="D39" s="108">
        <f>'1. The Premises'!C36</f>
        <v>0</v>
      </c>
      <c r="E39" s="81"/>
      <c r="F39" s="78"/>
    </row>
    <row r="40" spans="1:6" s="39" customFormat="1" ht="39.75" customHeight="1" x14ac:dyDescent="0.2">
      <c r="A40" s="61"/>
      <c r="B40" s="71" t="s">
        <v>179</v>
      </c>
      <c r="C40" s="101">
        <f>((C16+C21)+(C23+C28)+(C30+C35))*'1. The Premises'!C16</f>
        <v>0</v>
      </c>
      <c r="D40" s="102">
        <f>((D16+D21)+(D23+D28)+(D30+D35))*'1. The Premises'!C16</f>
        <v>0</v>
      </c>
      <c r="E40" s="84"/>
      <c r="F40" s="78"/>
    </row>
    <row r="41" spans="1:6" s="39" customFormat="1" ht="39.75" customHeight="1" x14ac:dyDescent="0.2">
      <c r="A41" s="61"/>
      <c r="B41" s="62" t="s">
        <v>60</v>
      </c>
      <c r="C41" s="103">
        <f>C10*'1. The Premises'!C16</f>
        <v>0</v>
      </c>
      <c r="D41" s="104">
        <f>D10*'1. The Premises'!C16</f>
        <v>0</v>
      </c>
      <c r="E41" s="85"/>
      <c r="F41" s="78"/>
    </row>
    <row r="42" spans="1:6" s="39" customFormat="1" ht="15.75" customHeight="1" x14ac:dyDescent="0.2">
      <c r="A42" s="61"/>
      <c r="B42" s="53"/>
      <c r="C42" s="53"/>
      <c r="D42" s="53"/>
      <c r="E42" s="86"/>
      <c r="F42" s="78"/>
    </row>
    <row r="43" spans="1:6" s="39" customFormat="1" ht="21.75" customHeight="1" x14ac:dyDescent="0.2">
      <c r="A43" s="61"/>
      <c r="B43" s="259" t="s">
        <v>56</v>
      </c>
      <c r="C43" s="259"/>
      <c r="D43" s="259"/>
      <c r="E43" s="86"/>
      <c r="F43" s="78"/>
    </row>
    <row r="44" spans="1:6" s="53" customFormat="1" ht="91.9" customHeight="1" x14ac:dyDescent="0.2">
      <c r="A44" s="37" t="s">
        <v>118</v>
      </c>
      <c r="B44" s="260" t="s">
        <v>6</v>
      </c>
      <c r="C44" s="274"/>
      <c r="D44" s="261"/>
    </row>
    <row r="45" spans="1:6" s="53" customFormat="1" ht="106.9" customHeight="1" x14ac:dyDescent="0.2">
      <c r="A45" s="37" t="s">
        <v>118</v>
      </c>
      <c r="B45" s="257" t="s">
        <v>227</v>
      </c>
      <c r="C45" s="266"/>
      <c r="D45" s="267"/>
      <c r="E45" s="87"/>
      <c r="F45" s="87"/>
    </row>
    <row r="46" spans="1:6" s="53" customFormat="1" ht="57.75" customHeight="1" x14ac:dyDescent="0.2">
      <c r="A46" s="88"/>
      <c r="B46" s="257" t="s">
        <v>349</v>
      </c>
      <c r="C46" s="264"/>
      <c r="D46" s="258"/>
    </row>
    <row r="47" spans="1:6" s="53" customFormat="1" ht="21.75" customHeight="1" x14ac:dyDescent="0.2">
      <c r="A47" s="88"/>
      <c r="B47" s="89" t="s">
        <v>119</v>
      </c>
      <c r="C47" s="90" t="s">
        <v>120</v>
      </c>
      <c r="D47" s="91" t="s">
        <v>102</v>
      </c>
    </row>
    <row r="48" spans="1:6" s="53" customFormat="1" ht="157.5" customHeight="1" x14ac:dyDescent="0.2">
      <c r="A48" s="88"/>
      <c r="B48" s="257" t="s">
        <v>386</v>
      </c>
      <c r="C48" s="264"/>
      <c r="D48" s="258"/>
    </row>
    <row r="49" spans="1:6" s="53" customFormat="1" ht="19.899999999999999" customHeight="1" x14ac:dyDescent="0.2">
      <c r="A49" s="88"/>
      <c r="B49" s="92" t="s">
        <v>218</v>
      </c>
      <c r="C49" s="93" t="s">
        <v>267</v>
      </c>
      <c r="D49" s="94" t="s">
        <v>268</v>
      </c>
    </row>
    <row r="50" spans="1:6" s="53" customFormat="1" ht="276.75" customHeight="1" x14ac:dyDescent="0.2">
      <c r="A50" s="95"/>
      <c r="B50" s="257" t="s">
        <v>375</v>
      </c>
      <c r="C50" s="266"/>
      <c r="D50" s="267"/>
      <c r="E50" s="87"/>
      <c r="F50" s="87"/>
    </row>
    <row r="51" spans="1:6" s="53" customFormat="1" ht="21.75" customHeight="1" x14ac:dyDescent="0.2">
      <c r="A51" s="88"/>
      <c r="B51" s="89" t="s">
        <v>119</v>
      </c>
      <c r="C51" s="96" t="s">
        <v>120</v>
      </c>
      <c r="D51" s="91" t="s">
        <v>102</v>
      </c>
    </row>
    <row r="52" spans="1:6" s="53" customFormat="1" ht="79.900000000000006" customHeight="1" x14ac:dyDescent="0.2">
      <c r="A52" s="95"/>
      <c r="B52" s="257" t="s">
        <v>87</v>
      </c>
      <c r="C52" s="266"/>
      <c r="D52" s="267"/>
    </row>
    <row r="53" spans="1:6" s="53" customFormat="1" ht="24.75" customHeight="1" x14ac:dyDescent="0.2">
      <c r="A53" s="88"/>
      <c r="B53" s="89" t="s">
        <v>119</v>
      </c>
      <c r="C53" s="96" t="s">
        <v>120</v>
      </c>
      <c r="D53" s="91" t="s">
        <v>102</v>
      </c>
    </row>
    <row r="54" spans="1:6" s="53" customFormat="1" ht="84.75" customHeight="1" x14ac:dyDescent="0.2">
      <c r="A54" s="95"/>
      <c r="B54" s="257" t="s">
        <v>39</v>
      </c>
      <c r="C54" s="266"/>
      <c r="D54" s="267"/>
    </row>
    <row r="55" spans="1:6" s="53" customFormat="1" ht="21.75" customHeight="1" x14ac:dyDescent="0.2">
      <c r="A55" s="88"/>
      <c r="B55" s="89" t="s">
        <v>119</v>
      </c>
      <c r="C55" s="96" t="s">
        <v>120</v>
      </c>
      <c r="D55" s="91" t="s">
        <v>102</v>
      </c>
    </row>
    <row r="56" spans="1:6" s="53" customFormat="1" ht="39.75" customHeight="1" x14ac:dyDescent="0.2">
      <c r="A56" s="37" t="s">
        <v>118</v>
      </c>
      <c r="B56" s="253" t="s">
        <v>71</v>
      </c>
      <c r="C56" s="268"/>
      <c r="D56" s="269"/>
    </row>
  </sheetData>
  <sheetProtection password="83AF" sheet="1" objects="1" scenarios="1"/>
  <mergeCells count="24">
    <mergeCell ref="B56:D56"/>
    <mergeCell ref="B46:D46"/>
    <mergeCell ref="B4:D4"/>
    <mergeCell ref="B7:B8"/>
    <mergeCell ref="B5:D5"/>
    <mergeCell ref="C19:D19"/>
    <mergeCell ref="B54:D54"/>
    <mergeCell ref="B44:D44"/>
    <mergeCell ref="B9:D9"/>
    <mergeCell ref="B11:D11"/>
    <mergeCell ref="B50:D50"/>
    <mergeCell ref="B52:D52"/>
    <mergeCell ref="C18:D18"/>
    <mergeCell ref="B37:D37"/>
    <mergeCell ref="C25:D25"/>
    <mergeCell ref="C26:D26"/>
    <mergeCell ref="C17:D17"/>
    <mergeCell ref="B48:D48"/>
    <mergeCell ref="C31:D31"/>
    <mergeCell ref="C24:D24"/>
    <mergeCell ref="B43:D43"/>
    <mergeCell ref="B45:D45"/>
    <mergeCell ref="C32:D32"/>
    <mergeCell ref="C33:D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39"/>
  <sheetViews>
    <sheetView workbookViewId="0"/>
  </sheetViews>
  <sheetFormatPr defaultRowHeight="12.75" x14ac:dyDescent="0.2"/>
  <cols>
    <col min="1" max="1" width="9.140625" style="109" customWidth="1"/>
    <col min="2" max="16" width="7.28515625" style="109" customWidth="1"/>
    <col min="17" max="257" width="9.140625" style="109" customWidth="1"/>
  </cols>
  <sheetData>
    <row r="1" spans="2:16" ht="18" x14ac:dyDescent="0.2">
      <c r="B1" s="309" t="s">
        <v>319</v>
      </c>
      <c r="C1" s="310"/>
      <c r="D1" s="310"/>
      <c r="E1" s="310"/>
      <c r="F1" s="310"/>
      <c r="G1" s="310"/>
      <c r="H1" s="310"/>
      <c r="I1" s="311"/>
      <c r="J1" s="311"/>
      <c r="K1" s="311"/>
      <c r="L1" s="311"/>
      <c r="M1" s="311"/>
      <c r="N1" s="311"/>
      <c r="O1" s="311"/>
      <c r="P1" s="308"/>
    </row>
    <row r="2" spans="2:16" ht="61.15" customHeight="1" x14ac:dyDescent="0.2">
      <c r="B2" s="315" t="s">
        <v>384</v>
      </c>
      <c r="C2" s="316"/>
      <c r="D2" s="316"/>
      <c r="E2" s="316"/>
      <c r="F2" s="316"/>
      <c r="G2" s="316"/>
      <c r="H2" s="316"/>
      <c r="I2" s="317"/>
      <c r="J2" s="317"/>
      <c r="K2" s="317"/>
      <c r="L2" s="317"/>
      <c r="M2" s="317"/>
      <c r="N2" s="317"/>
      <c r="O2" s="311"/>
      <c r="P2" s="308"/>
    </row>
    <row r="3" spans="2:16" ht="3" customHeight="1" x14ac:dyDescent="0.2"/>
    <row r="4" spans="2:16" ht="30" customHeight="1" x14ac:dyDescent="0.2">
      <c r="G4" s="110" t="s">
        <v>5</v>
      </c>
      <c r="H4" s="318"/>
      <c r="I4" s="311"/>
      <c r="J4" s="311"/>
      <c r="K4" s="308"/>
      <c r="M4" s="110" t="s">
        <v>14</v>
      </c>
      <c r="N4" s="314"/>
      <c r="O4" s="311"/>
      <c r="P4" s="308"/>
    </row>
    <row r="5" spans="2:16" ht="1.9" customHeight="1" x14ac:dyDescent="0.2"/>
    <row r="6" spans="2:16" ht="24" customHeight="1" x14ac:dyDescent="0.2">
      <c r="B6" s="319" t="s">
        <v>20</v>
      </c>
      <c r="C6" s="310"/>
      <c r="D6" s="310"/>
      <c r="E6" s="310"/>
      <c r="F6" s="310"/>
      <c r="G6" s="310"/>
      <c r="H6" s="310"/>
      <c r="I6" s="311"/>
      <c r="J6" s="311"/>
      <c r="K6" s="311"/>
      <c r="L6" s="311"/>
      <c r="M6" s="311"/>
      <c r="N6" s="311"/>
      <c r="O6" s="311"/>
      <c r="P6" s="308"/>
    </row>
    <row r="7" spans="2:16" ht="18" x14ac:dyDescent="0.2">
      <c r="B7" s="111" t="s">
        <v>186</v>
      </c>
      <c r="C7" s="297" t="s">
        <v>320</v>
      </c>
      <c r="D7" s="298"/>
      <c r="E7" s="297" t="s">
        <v>321</v>
      </c>
      <c r="F7" s="320"/>
      <c r="G7" s="297" t="s">
        <v>322</v>
      </c>
      <c r="H7" s="298"/>
      <c r="I7" s="297" t="s">
        <v>323</v>
      </c>
      <c r="J7" s="298"/>
      <c r="K7" s="297" t="s">
        <v>334</v>
      </c>
      <c r="L7" s="298"/>
      <c r="M7" s="297" t="s">
        <v>335</v>
      </c>
      <c r="N7" s="298"/>
      <c r="O7" s="297" t="s">
        <v>17</v>
      </c>
      <c r="P7" s="298"/>
    </row>
    <row r="8" spans="2:16" ht="18" x14ac:dyDescent="0.2">
      <c r="B8" s="111"/>
      <c r="C8" s="112" t="s">
        <v>290</v>
      </c>
      <c r="D8" s="113" t="s">
        <v>230</v>
      </c>
      <c r="E8" s="112" t="s">
        <v>290</v>
      </c>
      <c r="F8" s="113" t="s">
        <v>230</v>
      </c>
      <c r="G8" s="112" t="s">
        <v>290</v>
      </c>
      <c r="H8" s="113" t="s">
        <v>230</v>
      </c>
      <c r="I8" s="112" t="s">
        <v>290</v>
      </c>
      <c r="J8" s="113" t="s">
        <v>230</v>
      </c>
      <c r="K8" s="112" t="s">
        <v>290</v>
      </c>
      <c r="L8" s="113" t="s">
        <v>230</v>
      </c>
      <c r="M8" s="112" t="s">
        <v>290</v>
      </c>
      <c r="N8" s="113" t="s">
        <v>230</v>
      </c>
      <c r="O8" s="112" t="s">
        <v>290</v>
      </c>
      <c r="P8" s="114" t="s">
        <v>230</v>
      </c>
    </row>
    <row r="9" spans="2:16" ht="24.75" customHeight="1" x14ac:dyDescent="0.2">
      <c r="B9" s="111">
        <v>1</v>
      </c>
      <c r="C9" s="115"/>
      <c r="D9" s="116"/>
      <c r="E9" s="115"/>
      <c r="F9" s="116"/>
      <c r="G9" s="115"/>
      <c r="H9" s="116"/>
      <c r="I9" s="117"/>
      <c r="J9" s="118"/>
      <c r="K9" s="117"/>
      <c r="L9" s="118"/>
      <c r="M9" s="117" t="s">
        <v>228</v>
      </c>
      <c r="N9" s="118"/>
      <c r="O9" s="117"/>
      <c r="P9" s="118"/>
    </row>
    <row r="10" spans="2:16" ht="24.75" customHeight="1" x14ac:dyDescent="0.2">
      <c r="B10" s="111">
        <v>2</v>
      </c>
      <c r="C10" s="115"/>
      <c r="D10" s="116"/>
      <c r="E10" s="115"/>
      <c r="F10" s="116"/>
      <c r="G10" s="115"/>
      <c r="H10" s="116"/>
      <c r="I10" s="117"/>
      <c r="J10" s="118"/>
      <c r="K10" s="117"/>
      <c r="L10" s="118"/>
      <c r="M10" s="117"/>
      <c r="N10" s="118"/>
      <c r="O10" s="117"/>
      <c r="P10" s="118"/>
    </row>
    <row r="11" spans="2:16" ht="24.75" customHeight="1" x14ac:dyDescent="0.2">
      <c r="B11" s="111">
        <v>3</v>
      </c>
      <c r="C11" s="115"/>
      <c r="D11" s="116"/>
      <c r="E11" s="115"/>
      <c r="F11" s="116"/>
      <c r="G11" s="115"/>
      <c r="H11" s="116"/>
      <c r="I11" s="117"/>
      <c r="J11" s="118"/>
      <c r="K11" s="117"/>
      <c r="L11" s="118"/>
      <c r="M11" s="117"/>
      <c r="N11" s="118"/>
      <c r="O11" s="117"/>
      <c r="P11" s="118"/>
    </row>
    <row r="12" spans="2:16" ht="24.75" customHeight="1" x14ac:dyDescent="0.2">
      <c r="B12" s="111">
        <v>4</v>
      </c>
      <c r="C12" s="115"/>
      <c r="D12" s="116"/>
      <c r="E12" s="115"/>
      <c r="F12" s="116"/>
      <c r="G12" s="115"/>
      <c r="H12" s="116"/>
      <c r="I12" s="117"/>
      <c r="J12" s="118"/>
      <c r="K12" s="117"/>
      <c r="L12" s="118"/>
      <c r="M12" s="117"/>
      <c r="N12" s="118"/>
      <c r="O12" s="117"/>
      <c r="P12" s="118"/>
    </row>
    <row r="13" spans="2:16" ht="24.75" customHeight="1" x14ac:dyDescent="0.2">
      <c r="B13" s="111">
        <v>5</v>
      </c>
      <c r="C13" s="115"/>
      <c r="D13" s="116"/>
      <c r="E13" s="115"/>
      <c r="F13" s="116"/>
      <c r="G13" s="115"/>
      <c r="H13" s="116"/>
      <c r="I13" s="117"/>
      <c r="J13" s="118"/>
      <c r="K13" s="117"/>
      <c r="L13" s="118"/>
      <c r="M13" s="117"/>
      <c r="N13" s="118"/>
      <c r="O13" s="117"/>
      <c r="P13" s="118"/>
    </row>
    <row r="14" spans="2:16" ht="24.75" customHeight="1" x14ac:dyDescent="0.2">
      <c r="B14" s="111">
        <v>6</v>
      </c>
      <c r="C14" s="115"/>
      <c r="D14" s="116"/>
      <c r="E14" s="115"/>
      <c r="F14" s="116"/>
      <c r="G14" s="115"/>
      <c r="H14" s="116"/>
      <c r="I14" s="117"/>
      <c r="J14" s="118"/>
      <c r="K14" s="117"/>
      <c r="L14" s="118"/>
      <c r="M14" s="117"/>
      <c r="N14" s="118"/>
      <c r="O14" s="117"/>
      <c r="P14" s="118"/>
    </row>
    <row r="15" spans="2:16" ht="24.75" customHeight="1" x14ac:dyDescent="0.2">
      <c r="B15" s="111">
        <v>7</v>
      </c>
      <c r="C15" s="115"/>
      <c r="D15" s="116"/>
      <c r="E15" s="115"/>
      <c r="F15" s="116"/>
      <c r="G15" s="115"/>
      <c r="H15" s="116"/>
      <c r="I15" s="117"/>
      <c r="J15" s="118"/>
      <c r="K15" s="117"/>
      <c r="L15" s="118"/>
      <c r="M15" s="117"/>
      <c r="N15" s="118"/>
      <c r="O15" s="117"/>
      <c r="P15" s="118"/>
    </row>
    <row r="16" spans="2:16" ht="24.75" customHeight="1" x14ac:dyDescent="0.2">
      <c r="B16" s="111">
        <v>8</v>
      </c>
      <c r="C16" s="115"/>
      <c r="D16" s="116"/>
      <c r="E16" s="115"/>
      <c r="F16" s="116"/>
      <c r="G16" s="115"/>
      <c r="H16" s="116"/>
      <c r="I16" s="117"/>
      <c r="J16" s="118"/>
      <c r="K16" s="117"/>
      <c r="L16" s="118"/>
      <c r="M16" s="117"/>
      <c r="N16" s="118"/>
      <c r="O16" s="117"/>
      <c r="P16" s="118"/>
    </row>
    <row r="17" spans="2:16" ht="24.75" customHeight="1" x14ac:dyDescent="0.2">
      <c r="B17" s="111">
        <v>9</v>
      </c>
      <c r="C17" s="115"/>
      <c r="D17" s="116"/>
      <c r="E17" s="115"/>
      <c r="F17" s="116"/>
      <c r="G17" s="115"/>
      <c r="H17" s="116"/>
      <c r="I17" s="117"/>
      <c r="J17" s="118"/>
      <c r="K17" s="117"/>
      <c r="L17" s="118"/>
      <c r="M17" s="117"/>
      <c r="N17" s="118"/>
      <c r="O17" s="117"/>
      <c r="P17" s="118"/>
    </row>
    <row r="18" spans="2:16" ht="24.75" customHeight="1" x14ac:dyDescent="0.2">
      <c r="B18" s="111">
        <v>10</v>
      </c>
      <c r="C18" s="115"/>
      <c r="D18" s="116"/>
      <c r="E18" s="115"/>
      <c r="F18" s="116"/>
      <c r="G18" s="115"/>
      <c r="H18" s="116"/>
      <c r="I18" s="117"/>
      <c r="J18" s="118"/>
      <c r="K18" s="117"/>
      <c r="L18" s="118"/>
      <c r="M18" s="117"/>
      <c r="N18" s="118"/>
      <c r="O18" s="117"/>
      <c r="P18" s="118"/>
    </row>
    <row r="19" spans="2:16" ht="24.75" customHeight="1" x14ac:dyDescent="0.2">
      <c r="B19" s="119">
        <v>11</v>
      </c>
      <c r="C19" s="120"/>
      <c r="D19" s="121"/>
      <c r="E19" s="120"/>
      <c r="F19" s="121"/>
      <c r="G19" s="120"/>
      <c r="H19" s="121"/>
      <c r="I19" s="122"/>
      <c r="J19" s="123"/>
      <c r="K19" s="122"/>
      <c r="L19" s="123"/>
      <c r="M19" s="122"/>
      <c r="N19" s="123"/>
      <c r="O19" s="122"/>
      <c r="P19" s="123"/>
    </row>
    <row r="20" spans="2:16" ht="24.75" customHeight="1" x14ac:dyDescent="0.2">
      <c r="B20" s="119">
        <v>12</v>
      </c>
      <c r="C20" s="120"/>
      <c r="D20" s="121"/>
      <c r="E20" s="120"/>
      <c r="F20" s="121"/>
      <c r="G20" s="120"/>
      <c r="H20" s="121"/>
      <c r="I20" s="122"/>
      <c r="J20" s="123"/>
      <c r="K20" s="122"/>
      <c r="L20" s="123"/>
      <c r="M20" s="122"/>
      <c r="N20" s="123"/>
      <c r="O20" s="122"/>
      <c r="P20" s="123"/>
    </row>
    <row r="21" spans="2:16" ht="24.75" customHeight="1" x14ac:dyDescent="0.2">
      <c r="B21" s="119">
        <v>13</v>
      </c>
      <c r="C21" s="120"/>
      <c r="D21" s="121"/>
      <c r="E21" s="120"/>
      <c r="F21" s="121"/>
      <c r="G21" s="120"/>
      <c r="H21" s="121"/>
      <c r="I21" s="122"/>
      <c r="J21" s="123"/>
      <c r="K21" s="122"/>
      <c r="L21" s="123"/>
      <c r="M21" s="122"/>
      <c r="N21" s="123"/>
      <c r="O21" s="122"/>
      <c r="P21" s="123"/>
    </row>
    <row r="22" spans="2:16" ht="25.15" customHeight="1" x14ac:dyDescent="0.2">
      <c r="B22" s="119">
        <v>14</v>
      </c>
      <c r="C22" s="120"/>
      <c r="D22" s="121"/>
      <c r="E22" s="120"/>
      <c r="F22" s="121"/>
      <c r="G22" s="120"/>
      <c r="H22" s="121"/>
      <c r="I22" s="122"/>
      <c r="J22" s="123"/>
      <c r="K22" s="122"/>
      <c r="L22" s="123"/>
      <c r="M22" s="122"/>
      <c r="N22" s="123"/>
      <c r="O22" s="122"/>
      <c r="P22" s="123"/>
    </row>
    <row r="23" spans="2:16" ht="43.15" customHeight="1" x14ac:dyDescent="0.2">
      <c r="B23" s="124" t="s">
        <v>297</v>
      </c>
      <c r="C23" s="125"/>
      <c r="D23" s="126"/>
      <c r="E23" s="125"/>
      <c r="F23" s="126"/>
      <c r="G23" s="125"/>
      <c r="H23" s="126"/>
      <c r="I23" s="127"/>
      <c r="J23" s="128"/>
      <c r="K23" s="127"/>
      <c r="L23" s="128"/>
      <c r="M23" s="127"/>
      <c r="N23" s="129"/>
      <c r="O23" s="127"/>
      <c r="P23" s="130"/>
    </row>
    <row r="24" spans="2:16" ht="45" customHeight="1" x14ac:dyDescent="0.2">
      <c r="B24" s="324" t="s">
        <v>192</v>
      </c>
      <c r="C24" s="325"/>
      <c r="D24" s="325"/>
      <c r="E24" s="325"/>
      <c r="F24" s="325"/>
      <c r="G24" s="325"/>
      <c r="H24" s="326"/>
      <c r="I24" s="326"/>
      <c r="J24" s="326"/>
      <c r="K24" s="326"/>
      <c r="L24" s="326"/>
      <c r="M24" s="326"/>
      <c r="N24" s="327"/>
      <c r="O24" s="312"/>
      <c r="P24" s="313"/>
    </row>
    <row r="25" spans="2:16" ht="10.9" customHeight="1" x14ac:dyDescent="0.2">
      <c r="B25" s="304"/>
      <c r="C25" s="287"/>
      <c r="D25" s="287"/>
      <c r="E25" s="287"/>
      <c r="F25" s="287"/>
      <c r="G25" s="287"/>
      <c r="H25" s="287"/>
      <c r="I25" s="287"/>
      <c r="J25" s="287"/>
      <c r="K25" s="287"/>
      <c r="L25" s="287"/>
      <c r="M25" s="287"/>
      <c r="N25" s="287"/>
      <c r="O25" s="287"/>
      <c r="P25" s="287"/>
    </row>
    <row r="26" spans="2:16" ht="34.9" customHeight="1" x14ac:dyDescent="0.2">
      <c r="B26" s="305" t="s">
        <v>11</v>
      </c>
      <c r="C26" s="285"/>
      <c r="D26" s="285"/>
      <c r="E26" s="285"/>
      <c r="F26" s="285"/>
      <c r="G26" s="285"/>
      <c r="H26" s="285"/>
      <c r="I26" s="285"/>
      <c r="J26" s="285"/>
      <c r="K26" s="286"/>
      <c r="L26" s="287"/>
      <c r="M26" s="287"/>
      <c r="N26" s="287"/>
      <c r="O26" s="287"/>
      <c r="P26" s="287"/>
    </row>
    <row r="27" spans="2:16" ht="25.15" customHeight="1" x14ac:dyDescent="0.2">
      <c r="B27" s="288" t="s">
        <v>10</v>
      </c>
      <c r="C27" s="289"/>
      <c r="D27" s="290"/>
      <c r="E27" s="306" t="s">
        <v>289</v>
      </c>
      <c r="F27" s="307"/>
      <c r="G27" s="308"/>
      <c r="H27" s="306" t="s">
        <v>136</v>
      </c>
      <c r="I27" s="311"/>
      <c r="J27" s="308"/>
      <c r="K27" s="287"/>
      <c r="L27" s="287"/>
      <c r="M27" s="287"/>
      <c r="N27" s="287"/>
      <c r="O27" s="287"/>
      <c r="P27" s="287"/>
    </row>
    <row r="28" spans="2:16" ht="25.15" customHeight="1" x14ac:dyDescent="0.2">
      <c r="B28" s="291" t="s">
        <v>7</v>
      </c>
      <c r="C28" s="292"/>
      <c r="D28" s="293"/>
      <c r="E28" s="285"/>
      <c r="F28" s="285"/>
      <c r="G28" s="285"/>
      <c r="H28" s="294"/>
      <c r="I28" s="285"/>
      <c r="J28" s="285"/>
      <c r="K28" s="287"/>
      <c r="L28" s="287"/>
      <c r="M28" s="287"/>
      <c r="N28" s="287"/>
      <c r="O28" s="287"/>
      <c r="P28" s="287"/>
    </row>
    <row r="29" spans="2:16" ht="25.15" customHeight="1" x14ac:dyDescent="0.2">
      <c r="B29" s="291" t="s">
        <v>8</v>
      </c>
      <c r="C29" s="292"/>
      <c r="D29" s="293"/>
      <c r="E29" s="285"/>
      <c r="F29" s="285"/>
      <c r="G29" s="285"/>
      <c r="H29" s="294"/>
      <c r="I29" s="285"/>
      <c r="J29" s="285"/>
      <c r="K29" s="287"/>
      <c r="L29" s="287"/>
      <c r="M29" s="287"/>
      <c r="N29" s="287"/>
      <c r="O29" s="287"/>
      <c r="P29" s="287"/>
    </row>
    <row r="30" spans="2:16" ht="25.15" customHeight="1" x14ac:dyDescent="0.2">
      <c r="B30" s="291" t="s">
        <v>9</v>
      </c>
      <c r="C30" s="292"/>
      <c r="D30" s="293"/>
      <c r="E30" s="285"/>
      <c r="F30" s="285"/>
      <c r="G30" s="285"/>
      <c r="H30" s="294"/>
      <c r="I30" s="285"/>
      <c r="J30" s="285"/>
      <c r="K30" s="287"/>
      <c r="L30" s="287"/>
      <c r="M30" s="287"/>
      <c r="N30" s="287"/>
      <c r="O30" s="287"/>
      <c r="P30" s="287"/>
    </row>
    <row r="31" spans="2:16" ht="15" customHeight="1" x14ac:dyDescent="0.2">
      <c r="B31" s="302"/>
      <c r="C31" s="303"/>
      <c r="D31" s="303"/>
      <c r="E31" s="303"/>
      <c r="F31" s="303"/>
      <c r="G31" s="303"/>
      <c r="H31" s="303"/>
      <c r="I31" s="303"/>
      <c r="J31" s="303"/>
      <c r="K31" s="287"/>
      <c r="L31" s="287"/>
      <c r="M31" s="287"/>
      <c r="N31" s="287"/>
      <c r="O31" s="287"/>
      <c r="P31" s="287"/>
    </row>
    <row r="32" spans="2:16" ht="34.9" customHeight="1" x14ac:dyDescent="0.2">
      <c r="B32" s="328" t="s">
        <v>19</v>
      </c>
      <c r="C32" s="329"/>
      <c r="D32" s="329"/>
      <c r="E32" s="329"/>
      <c r="F32" s="329"/>
      <c r="G32" s="329"/>
      <c r="H32" s="329"/>
      <c r="I32" s="329"/>
      <c r="J32" s="330"/>
      <c r="K32" s="287"/>
      <c r="L32" s="287"/>
      <c r="M32" s="287"/>
      <c r="N32" s="287"/>
      <c r="O32" s="287"/>
      <c r="P32" s="287"/>
    </row>
    <row r="33" spans="2:16" ht="24.75" customHeight="1" x14ac:dyDescent="0.2">
      <c r="B33" s="306" t="s">
        <v>193</v>
      </c>
      <c r="C33" s="307"/>
      <c r="D33" s="331"/>
      <c r="E33" s="306" t="s">
        <v>289</v>
      </c>
      <c r="F33" s="307"/>
      <c r="G33" s="308"/>
      <c r="H33" s="306" t="s">
        <v>136</v>
      </c>
      <c r="I33" s="311"/>
      <c r="J33" s="308"/>
      <c r="K33" s="132"/>
      <c r="L33" s="295" t="s">
        <v>286</v>
      </c>
      <c r="M33" s="296"/>
      <c r="N33" s="296"/>
      <c r="O33" s="286"/>
    </row>
    <row r="34" spans="2:16" ht="24.75" customHeight="1" x14ac:dyDescent="0.2">
      <c r="B34" s="321"/>
      <c r="C34" s="322"/>
      <c r="D34" s="323"/>
      <c r="E34" s="318"/>
      <c r="F34" s="311"/>
      <c r="G34" s="308"/>
      <c r="H34" s="318"/>
      <c r="I34" s="311"/>
      <c r="J34" s="308"/>
      <c r="K34" s="133"/>
    </row>
    <row r="35" spans="2:16" ht="24.75" customHeight="1" x14ac:dyDescent="0.2">
      <c r="B35" s="321"/>
      <c r="C35" s="322"/>
      <c r="D35" s="323"/>
      <c r="E35" s="318"/>
      <c r="F35" s="311"/>
      <c r="G35" s="308"/>
      <c r="H35" s="318"/>
      <c r="I35" s="311"/>
      <c r="J35" s="308"/>
      <c r="K35" s="133"/>
      <c r="L35" s="333"/>
      <c r="M35" s="334"/>
      <c r="N35" s="334"/>
      <c r="O35" s="334"/>
      <c r="P35" s="334"/>
    </row>
    <row r="36" spans="2:16" s="136" customFormat="1" ht="24.75" customHeight="1" x14ac:dyDescent="0.2">
      <c r="B36" s="321"/>
      <c r="C36" s="307"/>
      <c r="D36" s="331"/>
      <c r="E36" s="318"/>
      <c r="F36" s="311"/>
      <c r="G36" s="308"/>
      <c r="H36" s="299"/>
      <c r="I36" s="300"/>
      <c r="J36" s="301"/>
      <c r="K36" s="109"/>
      <c r="L36" s="109"/>
      <c r="M36" s="109"/>
      <c r="N36" s="109"/>
      <c r="O36" s="131"/>
      <c r="P36" s="109"/>
    </row>
    <row r="37" spans="2:16" ht="28.9" customHeight="1" x14ac:dyDescent="0.2">
      <c r="B37" s="335" t="s">
        <v>380</v>
      </c>
      <c r="C37" s="311"/>
      <c r="D37" s="311"/>
      <c r="E37" s="311"/>
      <c r="F37" s="311"/>
      <c r="G37" s="336"/>
      <c r="H37" s="339"/>
      <c r="I37" s="340"/>
      <c r="J37" s="313"/>
      <c r="K37" s="136"/>
      <c r="L37" s="42" t="s">
        <v>287</v>
      </c>
      <c r="M37" s="134"/>
      <c r="N37" s="135"/>
      <c r="O37" s="135"/>
      <c r="P37" s="136"/>
    </row>
    <row r="38" spans="2:16" ht="30.75" customHeight="1" x14ac:dyDescent="0.2">
      <c r="B38" s="337" t="s">
        <v>288</v>
      </c>
      <c r="C38" s="338"/>
      <c r="D38" s="338"/>
      <c r="E38" s="300"/>
      <c r="G38" s="137"/>
      <c r="H38" s="295" t="s">
        <v>229</v>
      </c>
      <c r="I38" s="295"/>
      <c r="J38" s="295"/>
      <c r="K38" s="295"/>
    </row>
    <row r="39" spans="2:16" x14ac:dyDescent="0.2">
      <c r="I39" s="332"/>
      <c r="J39" s="332"/>
      <c r="K39" s="332"/>
      <c r="L39" s="332"/>
      <c r="M39" s="332"/>
      <c r="N39" s="332"/>
    </row>
  </sheetData>
  <mergeCells count="50">
    <mergeCell ref="I39:N39"/>
    <mergeCell ref="L35:P35"/>
    <mergeCell ref="B37:G37"/>
    <mergeCell ref="B35:D35"/>
    <mergeCell ref="B36:D36"/>
    <mergeCell ref="E36:G36"/>
    <mergeCell ref="B38:E38"/>
    <mergeCell ref="H35:J35"/>
    <mergeCell ref="E35:G35"/>
    <mergeCell ref="H37:J37"/>
    <mergeCell ref="B1:P1"/>
    <mergeCell ref="M7:N7"/>
    <mergeCell ref="O7:P7"/>
    <mergeCell ref="O24:P24"/>
    <mergeCell ref="C7:D7"/>
    <mergeCell ref="N4:P4"/>
    <mergeCell ref="B2:P2"/>
    <mergeCell ref="H4:K4"/>
    <mergeCell ref="B6:P6"/>
    <mergeCell ref="E7:F7"/>
    <mergeCell ref="G7:H7"/>
    <mergeCell ref="B24:N24"/>
    <mergeCell ref="H38:K38"/>
    <mergeCell ref="L33:O33"/>
    <mergeCell ref="I7:J7"/>
    <mergeCell ref="K7:L7"/>
    <mergeCell ref="H36:J36"/>
    <mergeCell ref="B31:J31"/>
    <mergeCell ref="B25:P25"/>
    <mergeCell ref="B26:J26"/>
    <mergeCell ref="E27:G27"/>
    <mergeCell ref="B34:D34"/>
    <mergeCell ref="B32:J32"/>
    <mergeCell ref="H34:J34"/>
    <mergeCell ref="H33:J33"/>
    <mergeCell ref="E33:G33"/>
    <mergeCell ref="E34:G34"/>
    <mergeCell ref="B33:D33"/>
    <mergeCell ref="E30:G30"/>
    <mergeCell ref="K26:P32"/>
    <mergeCell ref="B27:D27"/>
    <mergeCell ref="B28:D28"/>
    <mergeCell ref="B29:D29"/>
    <mergeCell ref="B30:D30"/>
    <mergeCell ref="E28:G28"/>
    <mergeCell ref="H28:J28"/>
    <mergeCell ref="H29:J29"/>
    <mergeCell ref="H30:J30"/>
    <mergeCell ref="E29:G29"/>
    <mergeCell ref="H27:J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957"/>
  <sheetViews>
    <sheetView workbookViewId="0"/>
  </sheetViews>
  <sheetFormatPr defaultRowHeight="15" x14ac:dyDescent="0.2"/>
  <cols>
    <col min="1" max="1" width="5.140625" style="53" customWidth="1"/>
    <col min="2" max="2" width="9.140625" style="53" customWidth="1"/>
    <col min="3" max="3" width="13.140625" style="53" customWidth="1"/>
    <col min="4" max="9" width="19.28515625" style="53" customWidth="1"/>
    <col min="10" max="257" width="9.140625" style="53" customWidth="1"/>
  </cols>
  <sheetData>
    <row r="1" spans="2:9" x14ac:dyDescent="0.2">
      <c r="B1" s="177" t="str">
        <f>IF('1. The Premises'!C5="","",'1. The Premises'!C5)</f>
        <v/>
      </c>
      <c r="H1" s="178" t="str">
        <f>'1. The Premises'!B7</f>
        <v>Start Date of 12-month period:</v>
      </c>
      <c r="I1" s="98">
        <f>'1. The Premises'!C7</f>
        <v>0</v>
      </c>
    </row>
    <row r="2" spans="2:9" x14ac:dyDescent="0.2">
      <c r="B2" s="40"/>
      <c r="H2" s="178" t="str">
        <f>'1. The Premises'!B8</f>
        <v>End Date of 12-month period:</v>
      </c>
      <c r="I2" s="98">
        <f>'1. The Premises'!C8</f>
        <v>0</v>
      </c>
    </row>
    <row r="4" spans="2:9" ht="38.25" customHeight="1" x14ac:dyDescent="0.2">
      <c r="B4" s="348" t="s">
        <v>275</v>
      </c>
      <c r="C4" s="349"/>
      <c r="D4" s="349"/>
      <c r="E4" s="349"/>
      <c r="F4" s="349"/>
      <c r="G4" s="349"/>
      <c r="H4" s="349"/>
      <c r="I4" s="350"/>
    </row>
    <row r="5" spans="2:9" ht="38.25" customHeight="1" x14ac:dyDescent="0.2">
      <c r="B5" s="351" t="s">
        <v>166</v>
      </c>
      <c r="C5" s="352"/>
      <c r="D5" s="352"/>
      <c r="E5" s="352"/>
      <c r="F5" s="352"/>
      <c r="G5" s="352"/>
      <c r="H5" s="352"/>
      <c r="I5" s="353"/>
    </row>
    <row r="6" spans="2:9" ht="28.9" customHeight="1" x14ac:dyDescent="0.2">
      <c r="B6" s="344" t="s">
        <v>153</v>
      </c>
      <c r="C6" s="354" t="s">
        <v>242</v>
      </c>
      <c r="D6" s="138" t="s">
        <v>124</v>
      </c>
      <c r="E6" s="139">
        <f>'1. The Premises'!C11</f>
        <v>0</v>
      </c>
      <c r="F6" s="138" t="s">
        <v>282</v>
      </c>
      <c r="G6" s="139">
        <f>'1. The Premises'!C12</f>
        <v>0</v>
      </c>
      <c r="H6" s="138" t="s">
        <v>76</v>
      </c>
      <c r="I6" s="139">
        <f>'1. The Premises'!C13</f>
        <v>0</v>
      </c>
    </row>
    <row r="7" spans="2:9" ht="48.75" customHeight="1" x14ac:dyDescent="0.2">
      <c r="B7" s="345"/>
      <c r="C7" s="355"/>
      <c r="D7" s="140" t="s">
        <v>303</v>
      </c>
      <c r="E7" s="141" t="s">
        <v>355</v>
      </c>
      <c r="F7" s="140" t="s">
        <v>303</v>
      </c>
      <c r="G7" s="141" t="s">
        <v>355</v>
      </c>
      <c r="H7" s="140" t="s">
        <v>303</v>
      </c>
      <c r="I7" s="141" t="s">
        <v>355</v>
      </c>
    </row>
    <row r="8" spans="2:9" ht="24.75" customHeight="1" x14ac:dyDescent="0.2">
      <c r="B8" s="142" t="s">
        <v>259</v>
      </c>
      <c r="C8" s="23"/>
      <c r="D8" s="24"/>
      <c r="E8" s="25"/>
      <c r="F8" s="24"/>
      <c r="G8" s="25"/>
      <c r="H8" s="24"/>
      <c r="I8" s="25"/>
    </row>
    <row r="9" spans="2:9" ht="24.75" customHeight="1" x14ac:dyDescent="0.2">
      <c r="B9" s="142" t="s">
        <v>260</v>
      </c>
      <c r="C9" s="23"/>
      <c r="D9" s="24"/>
      <c r="E9" s="25"/>
      <c r="F9" s="24"/>
      <c r="G9" s="25"/>
      <c r="H9" s="24"/>
      <c r="I9" s="25"/>
    </row>
    <row r="10" spans="2:9" ht="24.75" customHeight="1" x14ac:dyDescent="0.2">
      <c r="B10" s="142" t="s">
        <v>261</v>
      </c>
      <c r="C10" s="23"/>
      <c r="D10" s="24"/>
      <c r="E10" s="25"/>
      <c r="F10" s="24"/>
      <c r="G10" s="25"/>
      <c r="H10" s="24"/>
      <c r="I10" s="25"/>
    </row>
    <row r="11" spans="2:9" ht="24.75" customHeight="1" x14ac:dyDescent="0.2">
      <c r="B11" s="142" t="s">
        <v>262</v>
      </c>
      <c r="C11" s="23"/>
      <c r="D11" s="24"/>
      <c r="E11" s="25"/>
      <c r="F11" s="24"/>
      <c r="G11" s="25"/>
      <c r="H11" s="24"/>
      <c r="I11" s="25"/>
    </row>
    <row r="12" spans="2:9" ht="24.75" customHeight="1" x14ac:dyDescent="0.2">
      <c r="B12" s="142" t="s">
        <v>109</v>
      </c>
      <c r="C12" s="23"/>
      <c r="D12" s="24"/>
      <c r="E12" s="25"/>
      <c r="F12" s="24"/>
      <c r="G12" s="25"/>
      <c r="H12" s="24"/>
      <c r="I12" s="25"/>
    </row>
    <row r="13" spans="2:9" ht="24.75" customHeight="1" x14ac:dyDescent="0.2">
      <c r="B13" s="142" t="s">
        <v>110</v>
      </c>
      <c r="C13" s="23"/>
      <c r="D13" s="24"/>
      <c r="E13" s="25"/>
      <c r="F13" s="24"/>
      <c r="G13" s="25"/>
      <c r="H13" s="24"/>
      <c r="I13" s="25"/>
    </row>
    <row r="14" spans="2:9" ht="24.75" customHeight="1" x14ac:dyDescent="0.2">
      <c r="B14" s="142" t="s">
        <v>151</v>
      </c>
      <c r="C14" s="23"/>
      <c r="D14" s="24"/>
      <c r="E14" s="25"/>
      <c r="F14" s="24"/>
      <c r="G14" s="25"/>
      <c r="H14" s="24"/>
      <c r="I14" s="25"/>
    </row>
    <row r="15" spans="2:9" ht="24.75" customHeight="1" x14ac:dyDescent="0.2">
      <c r="B15" s="142" t="s">
        <v>199</v>
      </c>
      <c r="C15" s="23"/>
      <c r="D15" s="24"/>
      <c r="E15" s="25"/>
      <c r="F15" s="24"/>
      <c r="G15" s="25"/>
      <c r="H15" s="24"/>
      <c r="I15" s="25"/>
    </row>
    <row r="16" spans="2:9" ht="24.75" customHeight="1" x14ac:dyDescent="0.2">
      <c r="B16" s="142" t="s">
        <v>200</v>
      </c>
      <c r="C16" s="23"/>
      <c r="D16" s="24"/>
      <c r="E16" s="25"/>
      <c r="F16" s="24"/>
      <c r="G16" s="25"/>
      <c r="H16" s="24"/>
      <c r="I16" s="25"/>
    </row>
    <row r="17" spans="2:9" ht="24.75" customHeight="1" x14ac:dyDescent="0.2">
      <c r="B17" s="142" t="s">
        <v>201</v>
      </c>
      <c r="C17" s="23"/>
      <c r="D17" s="24"/>
      <c r="E17" s="25"/>
      <c r="F17" s="24"/>
      <c r="G17" s="25"/>
      <c r="H17" s="24"/>
      <c r="I17" s="25"/>
    </row>
    <row r="18" spans="2:9" ht="24.75" customHeight="1" x14ac:dyDescent="0.2">
      <c r="B18" s="142" t="s">
        <v>202</v>
      </c>
      <c r="C18" s="23"/>
      <c r="D18" s="24"/>
      <c r="E18" s="25"/>
      <c r="F18" s="24"/>
      <c r="G18" s="25"/>
      <c r="H18" s="24"/>
      <c r="I18" s="25"/>
    </row>
    <row r="19" spans="2:9" ht="24.75" customHeight="1" x14ac:dyDescent="0.2">
      <c r="B19" s="142" t="s">
        <v>203</v>
      </c>
      <c r="C19" s="23"/>
      <c r="D19" s="24"/>
      <c r="E19" s="25"/>
      <c r="F19" s="24"/>
      <c r="G19" s="25"/>
      <c r="H19" s="24"/>
      <c r="I19" s="25"/>
    </row>
    <row r="20" spans="2:9" ht="24.75" customHeight="1" x14ac:dyDescent="0.2">
      <c r="B20" s="142" t="s">
        <v>204</v>
      </c>
      <c r="C20" s="23"/>
      <c r="D20" s="24"/>
      <c r="E20" s="25"/>
      <c r="F20" s="24"/>
      <c r="G20" s="25"/>
      <c r="H20" s="24"/>
      <c r="I20" s="25"/>
    </row>
    <row r="21" spans="2:9" ht="24.75" customHeight="1" x14ac:dyDescent="0.2">
      <c r="B21" s="142" t="s">
        <v>205</v>
      </c>
      <c r="C21" s="23"/>
      <c r="D21" s="24"/>
      <c r="E21" s="25"/>
      <c r="F21" s="24"/>
      <c r="G21" s="25"/>
      <c r="H21" s="24"/>
      <c r="I21" s="25"/>
    </row>
    <row r="22" spans="2:9" ht="24.75" customHeight="1" x14ac:dyDescent="0.2">
      <c r="B22" s="142" t="s">
        <v>206</v>
      </c>
      <c r="C22" s="23"/>
      <c r="D22" s="24"/>
      <c r="E22" s="25"/>
      <c r="F22" s="24"/>
      <c r="G22" s="25"/>
      <c r="H22" s="24"/>
      <c r="I22" s="25"/>
    </row>
    <row r="23" spans="2:9" ht="24.75" customHeight="1" x14ac:dyDescent="0.2">
      <c r="B23" s="142" t="s">
        <v>207</v>
      </c>
      <c r="C23" s="23"/>
      <c r="D23" s="24"/>
      <c r="E23" s="25"/>
      <c r="F23" s="24"/>
      <c r="G23" s="25"/>
      <c r="H23" s="24"/>
      <c r="I23" s="25"/>
    </row>
    <row r="24" spans="2:9" ht="24.75" customHeight="1" x14ac:dyDescent="0.2">
      <c r="B24" s="142" t="s">
        <v>208</v>
      </c>
      <c r="C24" s="23"/>
      <c r="D24" s="24"/>
      <c r="E24" s="25"/>
      <c r="F24" s="24"/>
      <c r="G24" s="25"/>
      <c r="H24" s="24"/>
      <c r="I24" s="25"/>
    </row>
    <row r="25" spans="2:9" ht="24.75" customHeight="1" x14ac:dyDescent="0.2">
      <c r="B25" s="142" t="s">
        <v>209</v>
      </c>
      <c r="C25" s="23"/>
      <c r="D25" s="24"/>
      <c r="E25" s="25"/>
      <c r="F25" s="24"/>
      <c r="G25" s="25"/>
      <c r="H25" s="24"/>
      <c r="I25" s="25"/>
    </row>
    <row r="26" spans="2:9" ht="24.75" customHeight="1" x14ac:dyDescent="0.2">
      <c r="B26" s="142" t="s">
        <v>210</v>
      </c>
      <c r="C26" s="23"/>
      <c r="D26" s="24"/>
      <c r="E26" s="25"/>
      <c r="F26" s="24"/>
      <c r="G26" s="25"/>
      <c r="H26" s="24"/>
      <c r="I26" s="25"/>
    </row>
    <row r="27" spans="2:9" ht="24.75" customHeight="1" x14ac:dyDescent="0.2">
      <c r="B27" s="142" t="s">
        <v>372</v>
      </c>
      <c r="C27" s="23"/>
      <c r="D27" s="24"/>
      <c r="E27" s="25"/>
      <c r="F27" s="24"/>
      <c r="G27" s="25"/>
      <c r="H27" s="24"/>
      <c r="I27" s="25"/>
    </row>
    <row r="28" spans="2:9" ht="24.75" customHeight="1" x14ac:dyDescent="0.2">
      <c r="B28" s="142" t="s">
        <v>374</v>
      </c>
      <c r="C28" s="23"/>
      <c r="D28" s="24"/>
      <c r="E28" s="25"/>
      <c r="F28" s="24"/>
      <c r="G28" s="25"/>
      <c r="H28" s="24"/>
      <c r="I28" s="25"/>
    </row>
    <row r="29" spans="2:9" ht="24.75" customHeight="1" x14ac:dyDescent="0.2">
      <c r="B29" s="142" t="s">
        <v>244</v>
      </c>
      <c r="C29" s="23"/>
      <c r="D29" s="24"/>
      <c r="E29" s="25"/>
      <c r="F29" s="24"/>
      <c r="G29" s="25"/>
      <c r="H29" s="24"/>
      <c r="I29" s="25"/>
    </row>
    <row r="30" spans="2:9" ht="24.75" customHeight="1" x14ac:dyDescent="0.2">
      <c r="B30" s="142" t="s">
        <v>245</v>
      </c>
      <c r="C30" s="23"/>
      <c r="D30" s="24"/>
      <c r="E30" s="25"/>
      <c r="F30" s="24"/>
      <c r="G30" s="25"/>
      <c r="H30" s="24"/>
      <c r="I30" s="25"/>
    </row>
    <row r="31" spans="2:9" ht="24.75" customHeight="1" x14ac:dyDescent="0.2">
      <c r="B31" s="142" t="s">
        <v>246</v>
      </c>
      <c r="C31" s="23"/>
      <c r="D31" s="24"/>
      <c r="E31" s="25"/>
      <c r="F31" s="24"/>
      <c r="G31" s="25"/>
      <c r="H31" s="24"/>
      <c r="I31" s="25"/>
    </row>
    <row r="32" spans="2:9" ht="24.75" customHeight="1" x14ac:dyDescent="0.2">
      <c r="B32" s="142" t="s">
        <v>247</v>
      </c>
      <c r="C32" s="23"/>
      <c r="D32" s="24"/>
      <c r="E32" s="25"/>
      <c r="F32" s="24"/>
      <c r="G32" s="25"/>
      <c r="H32" s="24"/>
      <c r="I32" s="25"/>
    </row>
    <row r="33" spans="2:9" ht="24.75" customHeight="1" x14ac:dyDescent="0.2">
      <c r="B33" s="142" t="s">
        <v>248</v>
      </c>
      <c r="C33" s="23"/>
      <c r="D33" s="24"/>
      <c r="E33" s="25"/>
      <c r="F33" s="24"/>
      <c r="G33" s="25"/>
      <c r="H33" s="24"/>
      <c r="I33" s="25"/>
    </row>
    <row r="34" spans="2:9" ht="24.75" customHeight="1" x14ac:dyDescent="0.2">
      <c r="B34" s="142" t="s">
        <v>249</v>
      </c>
      <c r="C34" s="23"/>
      <c r="D34" s="24"/>
      <c r="E34" s="25"/>
      <c r="F34" s="24"/>
      <c r="G34" s="25"/>
      <c r="H34" s="24"/>
      <c r="I34" s="25"/>
    </row>
    <row r="35" spans="2:9" ht="24.75" customHeight="1" x14ac:dyDescent="0.2">
      <c r="B35" s="142" t="s">
        <v>250</v>
      </c>
      <c r="C35" s="23"/>
      <c r="D35" s="24"/>
      <c r="E35" s="25"/>
      <c r="F35" s="24"/>
      <c r="G35" s="25"/>
      <c r="H35" s="24"/>
      <c r="I35" s="25"/>
    </row>
    <row r="36" spans="2:9" ht="24.75" customHeight="1" x14ac:dyDescent="0.2">
      <c r="B36" s="142" t="s">
        <v>213</v>
      </c>
      <c r="C36" s="23"/>
      <c r="D36" s="24"/>
      <c r="E36" s="25"/>
      <c r="F36" s="24"/>
      <c r="G36" s="25"/>
      <c r="H36" s="24"/>
      <c r="I36" s="25"/>
    </row>
    <row r="37" spans="2:9" ht="24.75" customHeight="1" x14ac:dyDescent="0.2">
      <c r="B37" s="142" t="s">
        <v>214</v>
      </c>
      <c r="C37" s="23"/>
      <c r="D37" s="24"/>
      <c r="E37" s="25"/>
      <c r="F37" s="24"/>
      <c r="G37" s="25"/>
      <c r="H37" s="24"/>
      <c r="I37" s="25"/>
    </row>
    <row r="38" spans="2:9" ht="24.75" customHeight="1" x14ac:dyDescent="0.2">
      <c r="B38" s="142" t="s">
        <v>215</v>
      </c>
      <c r="C38" s="23"/>
      <c r="D38" s="24"/>
      <c r="E38" s="25"/>
      <c r="F38" s="24"/>
      <c r="G38" s="25"/>
      <c r="H38" s="24"/>
      <c r="I38" s="25"/>
    </row>
    <row r="39" spans="2:9" ht="24.75" customHeight="1" x14ac:dyDescent="0.2">
      <c r="B39" s="142" t="s">
        <v>216</v>
      </c>
      <c r="C39" s="23"/>
      <c r="D39" s="24"/>
      <c r="E39" s="25"/>
      <c r="F39" s="24"/>
      <c r="G39" s="25"/>
      <c r="H39" s="24"/>
      <c r="I39" s="25"/>
    </row>
    <row r="40" spans="2:9" ht="24.75" customHeight="1" x14ac:dyDescent="0.2">
      <c r="B40" s="142" t="s">
        <v>187</v>
      </c>
      <c r="C40" s="23"/>
      <c r="D40" s="24"/>
      <c r="E40" s="25"/>
      <c r="F40" s="24"/>
      <c r="G40" s="25"/>
      <c r="H40" s="24"/>
      <c r="I40" s="25"/>
    </row>
    <row r="41" spans="2:9" ht="24.75" customHeight="1" x14ac:dyDescent="0.2">
      <c r="B41" s="142" t="s">
        <v>188</v>
      </c>
      <c r="C41" s="23"/>
      <c r="D41" s="24"/>
      <c r="E41" s="25"/>
      <c r="F41" s="24"/>
      <c r="G41" s="25"/>
      <c r="H41" s="24"/>
      <c r="I41" s="25"/>
    </row>
    <row r="42" spans="2:9" ht="24.75" customHeight="1" x14ac:dyDescent="0.2">
      <c r="B42" s="142" t="s">
        <v>189</v>
      </c>
      <c r="C42" s="23"/>
      <c r="D42" s="24"/>
      <c r="E42" s="25"/>
      <c r="F42" s="24"/>
      <c r="G42" s="25"/>
      <c r="H42" s="24"/>
      <c r="I42" s="25"/>
    </row>
    <row r="43" spans="2:9" ht="24.75" customHeight="1" x14ac:dyDescent="0.2">
      <c r="B43" s="142" t="s">
        <v>106</v>
      </c>
      <c r="C43" s="23"/>
      <c r="D43" s="24"/>
      <c r="E43" s="25"/>
      <c r="F43" s="24"/>
      <c r="G43" s="25"/>
      <c r="H43" s="24"/>
      <c r="I43" s="25"/>
    </row>
    <row r="44" spans="2:9" ht="24.75" customHeight="1" x14ac:dyDescent="0.2">
      <c r="B44" s="142" t="s">
        <v>83</v>
      </c>
      <c r="C44" s="23"/>
      <c r="D44" s="24"/>
      <c r="E44" s="25"/>
      <c r="F44" s="24"/>
      <c r="G44" s="25"/>
      <c r="H44" s="24"/>
      <c r="I44" s="25"/>
    </row>
    <row r="45" spans="2:9" ht="24.75" customHeight="1" x14ac:dyDescent="0.2">
      <c r="B45" s="142" t="s">
        <v>255</v>
      </c>
      <c r="C45" s="23"/>
      <c r="D45" s="24"/>
      <c r="E45" s="25"/>
      <c r="F45" s="24"/>
      <c r="G45" s="25"/>
      <c r="H45" s="24"/>
      <c r="I45" s="25"/>
    </row>
    <row r="46" spans="2:9" ht="24.75" customHeight="1" x14ac:dyDescent="0.2">
      <c r="B46" s="142" t="s">
        <v>256</v>
      </c>
      <c r="C46" s="23"/>
      <c r="D46" s="24"/>
      <c r="E46" s="25"/>
      <c r="F46" s="24"/>
      <c r="G46" s="25"/>
      <c r="H46" s="24"/>
      <c r="I46" s="25"/>
    </row>
    <row r="47" spans="2:9" ht="24.75" customHeight="1" x14ac:dyDescent="0.2">
      <c r="B47" s="142" t="s">
        <v>148</v>
      </c>
      <c r="C47" s="23"/>
      <c r="D47" s="24"/>
      <c r="E47" s="25"/>
      <c r="F47" s="24"/>
      <c r="G47" s="25"/>
      <c r="H47" s="24"/>
      <c r="I47" s="25"/>
    </row>
    <row r="48" spans="2:9" ht="24.75" customHeight="1" x14ac:dyDescent="0.2">
      <c r="B48" s="142" t="s">
        <v>48</v>
      </c>
      <c r="C48" s="23"/>
      <c r="D48" s="24"/>
      <c r="E48" s="25"/>
      <c r="F48" s="24"/>
      <c r="G48" s="25"/>
      <c r="H48" s="24"/>
      <c r="I48" s="25"/>
    </row>
    <row r="49" spans="2:9" ht="24.75" customHeight="1" x14ac:dyDescent="0.2">
      <c r="B49" s="142" t="s">
        <v>49</v>
      </c>
      <c r="C49" s="23"/>
      <c r="D49" s="24"/>
      <c r="E49" s="25"/>
      <c r="F49" s="24"/>
      <c r="G49" s="25"/>
      <c r="H49" s="24"/>
      <c r="I49" s="25"/>
    </row>
    <row r="50" spans="2:9" ht="24.75" customHeight="1" x14ac:dyDescent="0.2">
      <c r="B50" s="142" t="s">
        <v>50</v>
      </c>
      <c r="C50" s="23"/>
      <c r="D50" s="24"/>
      <c r="E50" s="25"/>
      <c r="F50" s="24"/>
      <c r="G50" s="25"/>
      <c r="H50" s="24"/>
      <c r="I50" s="25"/>
    </row>
    <row r="51" spans="2:9" ht="24.75" customHeight="1" x14ac:dyDescent="0.2">
      <c r="B51" s="142" t="s">
        <v>51</v>
      </c>
      <c r="C51" s="23"/>
      <c r="D51" s="24"/>
      <c r="E51" s="25"/>
      <c r="F51" s="24"/>
      <c r="G51" s="25"/>
      <c r="H51" s="24"/>
      <c r="I51" s="25"/>
    </row>
    <row r="52" spans="2:9" ht="24.75" customHeight="1" x14ac:dyDescent="0.2">
      <c r="B52" s="142" t="s">
        <v>52</v>
      </c>
      <c r="C52" s="23"/>
      <c r="D52" s="24"/>
      <c r="E52" s="25"/>
      <c r="F52" s="24"/>
      <c r="G52" s="25"/>
      <c r="H52" s="24"/>
      <c r="I52" s="25"/>
    </row>
    <row r="53" spans="2:9" ht="24.75" customHeight="1" x14ac:dyDescent="0.2">
      <c r="B53" s="142" t="s">
        <v>53</v>
      </c>
      <c r="C53" s="23"/>
      <c r="D53" s="24"/>
      <c r="E53" s="25"/>
      <c r="F53" s="24"/>
      <c r="G53" s="25"/>
      <c r="H53" s="24"/>
      <c r="I53" s="25"/>
    </row>
    <row r="54" spans="2:9" ht="24.75" customHeight="1" x14ac:dyDescent="0.2">
      <c r="B54" s="142" t="s">
        <v>66</v>
      </c>
      <c r="C54" s="23"/>
      <c r="D54" s="24"/>
      <c r="E54" s="25"/>
      <c r="F54" s="24"/>
      <c r="G54" s="25"/>
      <c r="H54" s="24"/>
      <c r="I54" s="25"/>
    </row>
    <row r="55" spans="2:9" ht="24.75" customHeight="1" x14ac:dyDescent="0.2">
      <c r="B55" s="142" t="s">
        <v>237</v>
      </c>
      <c r="C55" s="23"/>
      <c r="D55" s="24"/>
      <c r="E55" s="25"/>
      <c r="F55" s="24"/>
      <c r="G55" s="25"/>
      <c r="H55" s="24"/>
      <c r="I55" s="25"/>
    </row>
    <row r="56" spans="2:9" ht="24.75" customHeight="1" x14ac:dyDescent="0.2">
      <c r="B56" s="142" t="s">
        <v>238</v>
      </c>
      <c r="C56" s="23"/>
      <c r="D56" s="24"/>
      <c r="E56" s="25"/>
      <c r="F56" s="24"/>
      <c r="G56" s="25"/>
      <c r="H56" s="24"/>
      <c r="I56" s="25"/>
    </row>
    <row r="57" spans="2:9" ht="24.75" customHeight="1" x14ac:dyDescent="0.2">
      <c r="B57" s="142" t="s">
        <v>239</v>
      </c>
      <c r="C57" s="23"/>
      <c r="D57" s="24"/>
      <c r="E57" s="25"/>
      <c r="F57" s="24"/>
      <c r="G57" s="25"/>
      <c r="H57" s="24"/>
      <c r="I57" s="25"/>
    </row>
    <row r="58" spans="2:9" ht="24.75" customHeight="1" x14ac:dyDescent="0.2">
      <c r="B58" s="142" t="s">
        <v>240</v>
      </c>
      <c r="C58" s="23"/>
      <c r="D58" s="24"/>
      <c r="E58" s="25"/>
      <c r="F58" s="24"/>
      <c r="G58" s="25"/>
      <c r="H58" s="24"/>
      <c r="I58" s="25"/>
    </row>
    <row r="59" spans="2:9" ht="24.75" customHeight="1" x14ac:dyDescent="0.2">
      <c r="B59" s="143" t="s">
        <v>241</v>
      </c>
      <c r="C59" s="26"/>
      <c r="D59" s="27"/>
      <c r="E59" s="28"/>
      <c r="F59" s="27"/>
      <c r="G59" s="28"/>
      <c r="H59" s="27"/>
      <c r="I59" s="28"/>
    </row>
    <row r="60" spans="2:9" ht="40.5" customHeight="1" x14ac:dyDescent="0.2">
      <c r="B60" s="357" t="s">
        <v>32</v>
      </c>
      <c r="C60" s="358"/>
      <c r="D60" s="159">
        <f t="shared" ref="D60:I60" si="0">SUM(D8:D59)</f>
        <v>0</v>
      </c>
      <c r="E60" s="160">
        <f t="shared" si="0"/>
        <v>0</v>
      </c>
      <c r="F60" s="159">
        <f t="shared" si="0"/>
        <v>0</v>
      </c>
      <c r="G60" s="160">
        <f t="shared" si="0"/>
        <v>0</v>
      </c>
      <c r="H60" s="159">
        <f t="shared" si="0"/>
        <v>0</v>
      </c>
      <c r="I60" s="160">
        <f t="shared" si="0"/>
        <v>0</v>
      </c>
    </row>
    <row r="61" spans="2:9" ht="18.75" customHeight="1" x14ac:dyDescent="0.25">
      <c r="B61" s="145"/>
      <c r="C61" s="146"/>
      <c r="D61" s="147"/>
      <c r="E61" s="148"/>
      <c r="F61" s="149"/>
      <c r="G61" s="149"/>
      <c r="H61" s="149"/>
      <c r="I61" s="148"/>
    </row>
    <row r="62" spans="2:9" ht="25.9" customHeight="1" x14ac:dyDescent="0.25">
      <c r="B62" s="145"/>
      <c r="C62" s="146"/>
      <c r="D62" s="147"/>
      <c r="E62" s="147"/>
      <c r="F62" s="346" t="s">
        <v>171</v>
      </c>
      <c r="G62" s="161">
        <f>D60+F60+H60</f>
        <v>0</v>
      </c>
      <c r="H62" s="150" t="s">
        <v>112</v>
      </c>
    </row>
    <row r="63" spans="2:9" ht="25.9" customHeight="1" x14ac:dyDescent="0.2">
      <c r="B63" s="151"/>
      <c r="F63" s="347"/>
      <c r="G63" s="161">
        <f>G62*'1. The Premises'!C16</f>
        <v>0</v>
      </c>
      <c r="H63" s="152" t="s">
        <v>169</v>
      </c>
    </row>
    <row r="64" spans="2:9" s="87" customFormat="1" ht="16.899999999999999" customHeight="1" x14ac:dyDescent="0.2">
      <c r="B64" s="153"/>
      <c r="F64" s="154"/>
      <c r="G64" s="155"/>
      <c r="H64" s="156"/>
    </row>
    <row r="65" spans="2:9" ht="45" customHeight="1" x14ac:dyDescent="0.2">
      <c r="B65" s="151"/>
      <c r="F65" s="144" t="s">
        <v>172</v>
      </c>
      <c r="G65" s="162" t="str">
        <f>IF((E60+G60+I60=0),"",E60+G60+I60)</f>
        <v/>
      </c>
      <c r="H65" s="157" t="s">
        <v>170</v>
      </c>
    </row>
    <row r="66" spans="2:9" ht="18.75" customHeight="1" x14ac:dyDescent="0.25">
      <c r="B66" s="151"/>
      <c r="F66" s="158"/>
      <c r="G66" s="158"/>
      <c r="H66" s="158"/>
      <c r="I66" s="147"/>
    </row>
    <row r="67" spans="2:9" ht="31.9" customHeight="1" x14ac:dyDescent="0.2">
      <c r="C67" s="356" t="s">
        <v>57</v>
      </c>
      <c r="D67" s="349"/>
      <c r="E67" s="349"/>
      <c r="F67" s="349"/>
      <c r="G67" s="349"/>
      <c r="H67" s="349"/>
      <c r="I67" s="350"/>
    </row>
    <row r="68" spans="2:9" ht="39.75" customHeight="1" x14ac:dyDescent="0.25">
      <c r="B68" s="37" t="s">
        <v>118</v>
      </c>
      <c r="C68" s="341" t="s">
        <v>116</v>
      </c>
      <c r="D68" s="342"/>
      <c r="E68" s="342"/>
      <c r="F68" s="342"/>
      <c r="G68" s="342"/>
      <c r="H68" s="342"/>
      <c r="I68" s="343"/>
    </row>
    <row r="69" spans="2:9" x14ac:dyDescent="0.2">
      <c r="B69" s="151"/>
    </row>
    <row r="70" spans="2:9" x14ac:dyDescent="0.2">
      <c r="B70" s="151"/>
    </row>
    <row r="71" spans="2:9" x14ac:dyDescent="0.2">
      <c r="B71" s="151"/>
    </row>
    <row r="72" spans="2:9" x14ac:dyDescent="0.2">
      <c r="B72" s="151"/>
    </row>
    <row r="73" spans="2:9" x14ac:dyDescent="0.2">
      <c r="B73" s="151"/>
    </row>
    <row r="74" spans="2:9" x14ac:dyDescent="0.2">
      <c r="B74" s="151"/>
    </row>
    <row r="75" spans="2:9" x14ac:dyDescent="0.2">
      <c r="B75" s="151"/>
    </row>
    <row r="76" spans="2:9" x14ac:dyDescent="0.2">
      <c r="B76" s="151"/>
    </row>
    <row r="77" spans="2:9" x14ac:dyDescent="0.2">
      <c r="B77" s="151"/>
    </row>
    <row r="78" spans="2:9" x14ac:dyDescent="0.2">
      <c r="B78" s="151"/>
    </row>
    <row r="79" spans="2:9" x14ac:dyDescent="0.2">
      <c r="B79" s="151"/>
    </row>
    <row r="80" spans="2:9" x14ac:dyDescent="0.2">
      <c r="B80" s="151"/>
    </row>
    <row r="81" spans="2:2" x14ac:dyDescent="0.2">
      <c r="B81" s="151"/>
    </row>
    <row r="82" spans="2:2" x14ac:dyDescent="0.2">
      <c r="B82" s="151"/>
    </row>
    <row r="83" spans="2:2" x14ac:dyDescent="0.2">
      <c r="B83" s="151"/>
    </row>
    <row r="84" spans="2:2" x14ac:dyDescent="0.2">
      <c r="B84" s="151"/>
    </row>
    <row r="85" spans="2:2" x14ac:dyDescent="0.2">
      <c r="B85" s="151"/>
    </row>
    <row r="86" spans="2:2" x14ac:dyDescent="0.2">
      <c r="B86" s="151"/>
    </row>
    <row r="87" spans="2:2" x14ac:dyDescent="0.2">
      <c r="B87" s="151"/>
    </row>
    <row r="88" spans="2:2" x14ac:dyDescent="0.2">
      <c r="B88" s="151"/>
    </row>
    <row r="89" spans="2:2" x14ac:dyDescent="0.2">
      <c r="B89" s="151"/>
    </row>
    <row r="90" spans="2:2" x14ac:dyDescent="0.2">
      <c r="B90" s="151"/>
    </row>
    <row r="91" spans="2:2" x14ac:dyDescent="0.2">
      <c r="B91" s="151"/>
    </row>
    <row r="92" spans="2:2" x14ac:dyDescent="0.2">
      <c r="B92" s="151"/>
    </row>
    <row r="93" spans="2:2" x14ac:dyDescent="0.2">
      <c r="B93" s="151"/>
    </row>
    <row r="94" spans="2:2" x14ac:dyDescent="0.2">
      <c r="B94" s="151"/>
    </row>
    <row r="95" spans="2:2" x14ac:dyDescent="0.2">
      <c r="B95" s="151"/>
    </row>
    <row r="96" spans="2:2" x14ac:dyDescent="0.2">
      <c r="B96" s="151"/>
    </row>
    <row r="97" spans="2:2" x14ac:dyDescent="0.2">
      <c r="B97" s="151"/>
    </row>
    <row r="98" spans="2:2" x14ac:dyDescent="0.2">
      <c r="B98" s="151"/>
    </row>
    <row r="99" spans="2:2" x14ac:dyDescent="0.2">
      <c r="B99" s="151"/>
    </row>
    <row r="100" spans="2:2" x14ac:dyDescent="0.2">
      <c r="B100" s="151"/>
    </row>
    <row r="101" spans="2:2" x14ac:dyDescent="0.2">
      <c r="B101" s="151"/>
    </row>
    <row r="102" spans="2:2" x14ac:dyDescent="0.2">
      <c r="B102" s="151"/>
    </row>
    <row r="103" spans="2:2" x14ac:dyDescent="0.2">
      <c r="B103" s="151"/>
    </row>
    <row r="104" spans="2:2" x14ac:dyDescent="0.2">
      <c r="B104" s="151"/>
    </row>
    <row r="105" spans="2:2" x14ac:dyDescent="0.2">
      <c r="B105" s="151"/>
    </row>
    <row r="106" spans="2:2" x14ac:dyDescent="0.2">
      <c r="B106" s="151"/>
    </row>
    <row r="107" spans="2:2" x14ac:dyDescent="0.2">
      <c r="B107" s="151"/>
    </row>
    <row r="108" spans="2:2" x14ac:dyDescent="0.2">
      <c r="B108" s="151"/>
    </row>
    <row r="109" spans="2:2" x14ac:dyDescent="0.2">
      <c r="B109" s="151"/>
    </row>
    <row r="110" spans="2:2" x14ac:dyDescent="0.2">
      <c r="B110" s="151"/>
    </row>
    <row r="111" spans="2:2" x14ac:dyDescent="0.2">
      <c r="B111" s="151"/>
    </row>
    <row r="112" spans="2:2" x14ac:dyDescent="0.2">
      <c r="B112" s="151"/>
    </row>
    <row r="113" spans="2:2" x14ac:dyDescent="0.2">
      <c r="B113" s="151"/>
    </row>
    <row r="114" spans="2:2" x14ac:dyDescent="0.2">
      <c r="B114" s="151"/>
    </row>
    <row r="115" spans="2:2" x14ac:dyDescent="0.2">
      <c r="B115" s="151"/>
    </row>
    <row r="116" spans="2:2" x14ac:dyDescent="0.2">
      <c r="B116" s="151"/>
    </row>
    <row r="117" spans="2:2" x14ac:dyDescent="0.2">
      <c r="B117" s="151"/>
    </row>
    <row r="118" spans="2:2" x14ac:dyDescent="0.2">
      <c r="B118" s="151"/>
    </row>
    <row r="119" spans="2:2" x14ac:dyDescent="0.2">
      <c r="B119" s="151"/>
    </row>
    <row r="120" spans="2:2" x14ac:dyDescent="0.2">
      <c r="B120" s="151"/>
    </row>
    <row r="121" spans="2:2" x14ac:dyDescent="0.2">
      <c r="B121" s="151"/>
    </row>
    <row r="122" spans="2:2" x14ac:dyDescent="0.2">
      <c r="B122" s="151"/>
    </row>
    <row r="123" spans="2:2" x14ac:dyDescent="0.2">
      <c r="B123" s="151"/>
    </row>
    <row r="124" spans="2:2" x14ac:dyDescent="0.2">
      <c r="B124" s="151"/>
    </row>
    <row r="125" spans="2:2" x14ac:dyDescent="0.2">
      <c r="B125" s="151"/>
    </row>
    <row r="126" spans="2:2" x14ac:dyDescent="0.2">
      <c r="B126" s="151"/>
    </row>
    <row r="127" spans="2:2" x14ac:dyDescent="0.2">
      <c r="B127" s="151"/>
    </row>
    <row r="128" spans="2:2" x14ac:dyDescent="0.2">
      <c r="B128" s="151"/>
    </row>
    <row r="129" spans="2:2" x14ac:dyDescent="0.2">
      <c r="B129" s="151"/>
    </row>
    <row r="130" spans="2:2" x14ac:dyDescent="0.2">
      <c r="B130" s="151"/>
    </row>
    <row r="131" spans="2:2" x14ac:dyDescent="0.2">
      <c r="B131" s="151"/>
    </row>
    <row r="132" spans="2:2" x14ac:dyDescent="0.2">
      <c r="B132" s="151"/>
    </row>
    <row r="133" spans="2:2" x14ac:dyDescent="0.2">
      <c r="B133" s="151"/>
    </row>
    <row r="134" spans="2:2" x14ac:dyDescent="0.2">
      <c r="B134" s="151"/>
    </row>
    <row r="135" spans="2:2" x14ac:dyDescent="0.2">
      <c r="B135" s="151"/>
    </row>
    <row r="136" spans="2:2" x14ac:dyDescent="0.2">
      <c r="B136" s="151"/>
    </row>
    <row r="137" spans="2:2" x14ac:dyDescent="0.2">
      <c r="B137" s="151"/>
    </row>
    <row r="138" spans="2:2" x14ac:dyDescent="0.2">
      <c r="B138" s="151"/>
    </row>
    <row r="139" spans="2:2" x14ac:dyDescent="0.2">
      <c r="B139" s="151"/>
    </row>
    <row r="140" spans="2:2" x14ac:dyDescent="0.2">
      <c r="B140" s="151"/>
    </row>
    <row r="141" spans="2:2" x14ac:dyDescent="0.2">
      <c r="B141" s="151"/>
    </row>
    <row r="142" spans="2:2" x14ac:dyDescent="0.2">
      <c r="B142" s="151"/>
    </row>
    <row r="143" spans="2:2" x14ac:dyDescent="0.2">
      <c r="B143" s="151"/>
    </row>
    <row r="144" spans="2:2" x14ac:dyDescent="0.2">
      <c r="B144" s="151"/>
    </row>
    <row r="145" spans="2:2" x14ac:dyDescent="0.2">
      <c r="B145" s="151"/>
    </row>
    <row r="146" spans="2:2" x14ac:dyDescent="0.2">
      <c r="B146" s="151"/>
    </row>
    <row r="147" spans="2:2" x14ac:dyDescent="0.2">
      <c r="B147" s="151"/>
    </row>
    <row r="148" spans="2:2" x14ac:dyDescent="0.2">
      <c r="B148" s="151"/>
    </row>
    <row r="149" spans="2:2" x14ac:dyDescent="0.2">
      <c r="B149" s="151"/>
    </row>
    <row r="150" spans="2:2" x14ac:dyDescent="0.2">
      <c r="B150" s="151"/>
    </row>
    <row r="151" spans="2:2" x14ac:dyDescent="0.2">
      <c r="B151" s="151"/>
    </row>
    <row r="152" spans="2:2" x14ac:dyDescent="0.2">
      <c r="B152" s="151"/>
    </row>
    <row r="153" spans="2:2" x14ac:dyDescent="0.2">
      <c r="B153" s="151"/>
    </row>
    <row r="154" spans="2:2" x14ac:dyDescent="0.2">
      <c r="B154" s="151"/>
    </row>
    <row r="155" spans="2:2" x14ac:dyDescent="0.2">
      <c r="B155" s="151"/>
    </row>
    <row r="156" spans="2:2" x14ac:dyDescent="0.2">
      <c r="B156" s="151"/>
    </row>
    <row r="157" spans="2:2" x14ac:dyDescent="0.2">
      <c r="B157" s="151"/>
    </row>
    <row r="158" spans="2:2" x14ac:dyDescent="0.2">
      <c r="B158" s="151"/>
    </row>
    <row r="159" spans="2:2" x14ac:dyDescent="0.2">
      <c r="B159" s="151"/>
    </row>
    <row r="160" spans="2:2" x14ac:dyDescent="0.2">
      <c r="B160" s="151"/>
    </row>
    <row r="161" spans="2:2" x14ac:dyDescent="0.2">
      <c r="B161" s="151"/>
    </row>
    <row r="162" spans="2:2" x14ac:dyDescent="0.2">
      <c r="B162" s="151"/>
    </row>
    <row r="163" spans="2:2" x14ac:dyDescent="0.2">
      <c r="B163" s="151"/>
    </row>
    <row r="164" spans="2:2" x14ac:dyDescent="0.2">
      <c r="B164" s="151"/>
    </row>
    <row r="165" spans="2:2" x14ac:dyDescent="0.2">
      <c r="B165" s="151"/>
    </row>
    <row r="166" spans="2:2" x14ac:dyDescent="0.2">
      <c r="B166" s="151"/>
    </row>
    <row r="167" spans="2:2" x14ac:dyDescent="0.2">
      <c r="B167" s="151"/>
    </row>
    <row r="168" spans="2:2" x14ac:dyDescent="0.2">
      <c r="B168" s="151"/>
    </row>
    <row r="169" spans="2:2" x14ac:dyDescent="0.2">
      <c r="B169" s="151"/>
    </row>
    <row r="170" spans="2:2" x14ac:dyDescent="0.2">
      <c r="B170" s="151"/>
    </row>
    <row r="171" spans="2:2" x14ac:dyDescent="0.2">
      <c r="B171" s="151"/>
    </row>
    <row r="172" spans="2:2" x14ac:dyDescent="0.2">
      <c r="B172" s="151"/>
    </row>
    <row r="173" spans="2:2" x14ac:dyDescent="0.2">
      <c r="B173" s="151"/>
    </row>
    <row r="174" spans="2:2" x14ac:dyDescent="0.2">
      <c r="B174" s="151"/>
    </row>
    <row r="175" spans="2:2" x14ac:dyDescent="0.2">
      <c r="B175" s="151"/>
    </row>
    <row r="176" spans="2:2" x14ac:dyDescent="0.2">
      <c r="B176" s="151"/>
    </row>
    <row r="177" spans="2:2" x14ac:dyDescent="0.2">
      <c r="B177" s="151"/>
    </row>
    <row r="178" spans="2:2" x14ac:dyDescent="0.2">
      <c r="B178" s="151"/>
    </row>
    <row r="179" spans="2:2" x14ac:dyDescent="0.2">
      <c r="B179" s="151"/>
    </row>
    <row r="180" spans="2:2" x14ac:dyDescent="0.2">
      <c r="B180" s="151"/>
    </row>
    <row r="181" spans="2:2" x14ac:dyDescent="0.2">
      <c r="B181" s="151"/>
    </row>
    <row r="182" spans="2:2" x14ac:dyDescent="0.2">
      <c r="B182" s="151"/>
    </row>
    <row r="183" spans="2:2" x14ac:dyDescent="0.2">
      <c r="B183" s="151"/>
    </row>
    <row r="184" spans="2:2" x14ac:dyDescent="0.2">
      <c r="B184" s="151"/>
    </row>
    <row r="185" spans="2:2" x14ac:dyDescent="0.2">
      <c r="B185" s="151"/>
    </row>
    <row r="186" spans="2:2" x14ac:dyDescent="0.2">
      <c r="B186" s="151"/>
    </row>
    <row r="187" spans="2:2" x14ac:dyDescent="0.2">
      <c r="B187" s="151"/>
    </row>
    <row r="188" spans="2:2" x14ac:dyDescent="0.2">
      <c r="B188" s="151"/>
    </row>
    <row r="189" spans="2:2" x14ac:dyDescent="0.2">
      <c r="B189" s="151"/>
    </row>
    <row r="190" spans="2:2" x14ac:dyDescent="0.2">
      <c r="B190" s="151"/>
    </row>
    <row r="191" spans="2:2" x14ac:dyDescent="0.2">
      <c r="B191" s="151"/>
    </row>
    <row r="192" spans="2:2" x14ac:dyDescent="0.2">
      <c r="B192" s="151"/>
    </row>
    <row r="193" spans="2:2" x14ac:dyDescent="0.2">
      <c r="B193" s="151"/>
    </row>
    <row r="194" spans="2:2" x14ac:dyDescent="0.2">
      <c r="B194" s="151"/>
    </row>
    <row r="195" spans="2:2" x14ac:dyDescent="0.2">
      <c r="B195" s="151"/>
    </row>
    <row r="196" spans="2:2" x14ac:dyDescent="0.2">
      <c r="B196" s="151"/>
    </row>
    <row r="197" spans="2:2" x14ac:dyDescent="0.2">
      <c r="B197" s="151"/>
    </row>
    <row r="198" spans="2:2" x14ac:dyDescent="0.2">
      <c r="B198" s="151"/>
    </row>
    <row r="199" spans="2:2" x14ac:dyDescent="0.2">
      <c r="B199" s="151"/>
    </row>
    <row r="200" spans="2:2" x14ac:dyDescent="0.2">
      <c r="B200" s="151"/>
    </row>
    <row r="201" spans="2:2" x14ac:dyDescent="0.2">
      <c r="B201" s="151"/>
    </row>
    <row r="202" spans="2:2" x14ac:dyDescent="0.2">
      <c r="B202" s="151"/>
    </row>
    <row r="203" spans="2:2" x14ac:dyDescent="0.2">
      <c r="B203" s="151"/>
    </row>
    <row r="204" spans="2:2" x14ac:dyDescent="0.2">
      <c r="B204" s="151"/>
    </row>
    <row r="205" spans="2:2" x14ac:dyDescent="0.2">
      <c r="B205" s="151"/>
    </row>
    <row r="206" spans="2:2" x14ac:dyDescent="0.2">
      <c r="B206" s="151"/>
    </row>
    <row r="207" spans="2:2" x14ac:dyDescent="0.2">
      <c r="B207" s="151"/>
    </row>
    <row r="208" spans="2:2" x14ac:dyDescent="0.2">
      <c r="B208" s="151"/>
    </row>
    <row r="209" spans="2:2" x14ac:dyDescent="0.2">
      <c r="B209" s="151"/>
    </row>
    <row r="210" spans="2:2" x14ac:dyDescent="0.2">
      <c r="B210" s="151"/>
    </row>
    <row r="211" spans="2:2" x14ac:dyDescent="0.2">
      <c r="B211" s="151"/>
    </row>
    <row r="212" spans="2:2" x14ac:dyDescent="0.2">
      <c r="B212" s="151"/>
    </row>
    <row r="213" spans="2:2" x14ac:dyDescent="0.2">
      <c r="B213" s="151"/>
    </row>
    <row r="214" spans="2:2" x14ac:dyDescent="0.2">
      <c r="B214" s="151"/>
    </row>
    <row r="215" spans="2:2" x14ac:dyDescent="0.2">
      <c r="B215" s="151"/>
    </row>
    <row r="216" spans="2:2" x14ac:dyDescent="0.2">
      <c r="B216" s="151"/>
    </row>
    <row r="217" spans="2:2" x14ac:dyDescent="0.2">
      <c r="B217" s="151"/>
    </row>
    <row r="218" spans="2:2" x14ac:dyDescent="0.2">
      <c r="B218" s="151"/>
    </row>
    <row r="219" spans="2:2" x14ac:dyDescent="0.2">
      <c r="B219" s="151"/>
    </row>
    <row r="220" spans="2:2" x14ac:dyDescent="0.2">
      <c r="B220" s="151"/>
    </row>
    <row r="221" spans="2:2" x14ac:dyDescent="0.2">
      <c r="B221" s="151"/>
    </row>
    <row r="222" spans="2:2" x14ac:dyDescent="0.2">
      <c r="B222" s="151"/>
    </row>
    <row r="223" spans="2:2" x14ac:dyDescent="0.2">
      <c r="B223" s="151"/>
    </row>
    <row r="224" spans="2:2" x14ac:dyDescent="0.2">
      <c r="B224" s="151"/>
    </row>
    <row r="225" spans="2:2" x14ac:dyDescent="0.2">
      <c r="B225" s="151"/>
    </row>
    <row r="226" spans="2:2" x14ac:dyDescent="0.2">
      <c r="B226" s="151"/>
    </row>
    <row r="227" spans="2:2" x14ac:dyDescent="0.2">
      <c r="B227" s="151"/>
    </row>
    <row r="228" spans="2:2" x14ac:dyDescent="0.2">
      <c r="B228" s="151"/>
    </row>
    <row r="229" spans="2:2" x14ac:dyDescent="0.2">
      <c r="B229" s="151"/>
    </row>
    <row r="230" spans="2:2" x14ac:dyDescent="0.2">
      <c r="B230" s="151"/>
    </row>
    <row r="231" spans="2:2" x14ac:dyDescent="0.2">
      <c r="B231" s="151"/>
    </row>
    <row r="232" spans="2:2" x14ac:dyDescent="0.2">
      <c r="B232" s="151"/>
    </row>
    <row r="233" spans="2:2" x14ac:dyDescent="0.2">
      <c r="B233" s="151"/>
    </row>
    <row r="234" spans="2:2" x14ac:dyDescent="0.2">
      <c r="B234" s="151"/>
    </row>
    <row r="235" spans="2:2" x14ac:dyDescent="0.2">
      <c r="B235" s="151"/>
    </row>
    <row r="236" spans="2:2" x14ac:dyDescent="0.2">
      <c r="B236" s="151"/>
    </row>
    <row r="237" spans="2:2" x14ac:dyDescent="0.2">
      <c r="B237" s="151"/>
    </row>
    <row r="238" spans="2:2" x14ac:dyDescent="0.2">
      <c r="B238" s="151"/>
    </row>
    <row r="239" spans="2:2" x14ac:dyDescent="0.2">
      <c r="B239" s="151"/>
    </row>
    <row r="240" spans="2:2" x14ac:dyDescent="0.2">
      <c r="B240" s="151"/>
    </row>
    <row r="241" spans="2:2" x14ac:dyDescent="0.2">
      <c r="B241" s="151"/>
    </row>
    <row r="242" spans="2:2" x14ac:dyDescent="0.2">
      <c r="B242" s="151"/>
    </row>
    <row r="243" spans="2:2" x14ac:dyDescent="0.2">
      <c r="B243" s="151"/>
    </row>
    <row r="244" spans="2:2" x14ac:dyDescent="0.2">
      <c r="B244" s="151"/>
    </row>
    <row r="245" spans="2:2" x14ac:dyDescent="0.2">
      <c r="B245" s="151"/>
    </row>
    <row r="246" spans="2:2" x14ac:dyDescent="0.2">
      <c r="B246" s="151"/>
    </row>
    <row r="247" spans="2:2" x14ac:dyDescent="0.2">
      <c r="B247" s="151"/>
    </row>
    <row r="248" spans="2:2" x14ac:dyDescent="0.2">
      <c r="B248" s="151"/>
    </row>
    <row r="249" spans="2:2" x14ac:dyDescent="0.2">
      <c r="B249" s="151"/>
    </row>
    <row r="250" spans="2:2" x14ac:dyDescent="0.2">
      <c r="B250" s="151"/>
    </row>
    <row r="251" spans="2:2" x14ac:dyDescent="0.2">
      <c r="B251" s="151"/>
    </row>
    <row r="252" spans="2:2" x14ac:dyDescent="0.2">
      <c r="B252" s="151"/>
    </row>
    <row r="253" spans="2:2" x14ac:dyDescent="0.2">
      <c r="B253" s="151"/>
    </row>
    <row r="254" spans="2:2" x14ac:dyDescent="0.2">
      <c r="B254" s="151"/>
    </row>
    <row r="255" spans="2:2" x14ac:dyDescent="0.2">
      <c r="B255" s="151"/>
    </row>
    <row r="256" spans="2:2" x14ac:dyDescent="0.2">
      <c r="B256" s="151"/>
    </row>
    <row r="257" spans="2:2" x14ac:dyDescent="0.2">
      <c r="B257" s="151"/>
    </row>
    <row r="258" spans="2:2" x14ac:dyDescent="0.2">
      <c r="B258" s="151"/>
    </row>
    <row r="259" spans="2:2" x14ac:dyDescent="0.2">
      <c r="B259" s="151"/>
    </row>
    <row r="260" spans="2:2" x14ac:dyDescent="0.2">
      <c r="B260" s="151"/>
    </row>
    <row r="261" spans="2:2" x14ac:dyDescent="0.2">
      <c r="B261" s="151"/>
    </row>
    <row r="262" spans="2:2" x14ac:dyDescent="0.2">
      <c r="B262" s="151"/>
    </row>
    <row r="263" spans="2:2" x14ac:dyDescent="0.2">
      <c r="B263" s="151"/>
    </row>
    <row r="264" spans="2:2" x14ac:dyDescent="0.2">
      <c r="B264" s="151"/>
    </row>
    <row r="265" spans="2:2" x14ac:dyDescent="0.2">
      <c r="B265" s="151"/>
    </row>
    <row r="266" spans="2:2" x14ac:dyDescent="0.2">
      <c r="B266" s="151"/>
    </row>
    <row r="267" spans="2:2" x14ac:dyDescent="0.2">
      <c r="B267" s="151"/>
    </row>
    <row r="268" spans="2:2" x14ac:dyDescent="0.2">
      <c r="B268" s="151"/>
    </row>
    <row r="269" spans="2:2" x14ac:dyDescent="0.2">
      <c r="B269" s="151"/>
    </row>
    <row r="270" spans="2:2" x14ac:dyDescent="0.2">
      <c r="B270" s="151"/>
    </row>
    <row r="271" spans="2:2" x14ac:dyDescent="0.2">
      <c r="B271" s="151"/>
    </row>
    <row r="272" spans="2:2" x14ac:dyDescent="0.2">
      <c r="B272" s="151"/>
    </row>
    <row r="273" spans="2:2" x14ac:dyDescent="0.2">
      <c r="B273" s="151"/>
    </row>
    <row r="274" spans="2:2" x14ac:dyDescent="0.2">
      <c r="B274" s="151"/>
    </row>
    <row r="275" spans="2:2" x14ac:dyDescent="0.2">
      <c r="B275" s="151"/>
    </row>
    <row r="276" spans="2:2" x14ac:dyDescent="0.2">
      <c r="B276" s="151"/>
    </row>
    <row r="277" spans="2:2" x14ac:dyDescent="0.2">
      <c r="B277" s="151"/>
    </row>
    <row r="278" spans="2:2" x14ac:dyDescent="0.2">
      <c r="B278" s="151"/>
    </row>
    <row r="279" spans="2:2" x14ac:dyDescent="0.2">
      <c r="B279" s="151"/>
    </row>
    <row r="280" spans="2:2" x14ac:dyDescent="0.2">
      <c r="B280" s="151"/>
    </row>
    <row r="281" spans="2:2" x14ac:dyDescent="0.2">
      <c r="B281" s="151"/>
    </row>
    <row r="282" spans="2:2" x14ac:dyDescent="0.2">
      <c r="B282" s="151"/>
    </row>
    <row r="283" spans="2:2" x14ac:dyDescent="0.2">
      <c r="B283" s="151"/>
    </row>
    <row r="284" spans="2:2" x14ac:dyDescent="0.2">
      <c r="B284" s="151"/>
    </row>
    <row r="285" spans="2:2" x14ac:dyDescent="0.2">
      <c r="B285" s="151"/>
    </row>
    <row r="286" spans="2:2" x14ac:dyDescent="0.2">
      <c r="B286" s="151"/>
    </row>
    <row r="287" spans="2:2" x14ac:dyDescent="0.2">
      <c r="B287" s="151"/>
    </row>
    <row r="288" spans="2:2" x14ac:dyDescent="0.2">
      <c r="B288" s="151"/>
    </row>
    <row r="289" spans="2:2" x14ac:dyDescent="0.2">
      <c r="B289" s="151"/>
    </row>
    <row r="290" spans="2:2" x14ac:dyDescent="0.2">
      <c r="B290" s="151"/>
    </row>
    <row r="291" spans="2:2" x14ac:dyDescent="0.2">
      <c r="B291" s="151"/>
    </row>
    <row r="292" spans="2:2" x14ac:dyDescent="0.2">
      <c r="B292" s="151"/>
    </row>
    <row r="293" spans="2:2" x14ac:dyDescent="0.2">
      <c r="B293" s="151"/>
    </row>
    <row r="294" spans="2:2" x14ac:dyDescent="0.2">
      <c r="B294" s="151"/>
    </row>
    <row r="295" spans="2:2" x14ac:dyDescent="0.2">
      <c r="B295" s="151"/>
    </row>
    <row r="296" spans="2:2" x14ac:dyDescent="0.2">
      <c r="B296" s="151"/>
    </row>
    <row r="297" spans="2:2" x14ac:dyDescent="0.2">
      <c r="B297" s="151"/>
    </row>
    <row r="298" spans="2:2" x14ac:dyDescent="0.2">
      <c r="B298" s="151"/>
    </row>
    <row r="299" spans="2:2" x14ac:dyDescent="0.2">
      <c r="B299" s="151"/>
    </row>
    <row r="300" spans="2:2" x14ac:dyDescent="0.2">
      <c r="B300" s="151"/>
    </row>
    <row r="301" spans="2:2" x14ac:dyDescent="0.2">
      <c r="B301" s="151"/>
    </row>
    <row r="302" spans="2:2" x14ac:dyDescent="0.2">
      <c r="B302" s="151"/>
    </row>
    <row r="303" spans="2:2" x14ac:dyDescent="0.2">
      <c r="B303" s="151"/>
    </row>
    <row r="304" spans="2:2" x14ac:dyDescent="0.2">
      <c r="B304" s="151"/>
    </row>
    <row r="305" spans="2:2" x14ac:dyDescent="0.2">
      <c r="B305" s="151"/>
    </row>
    <row r="306" spans="2:2" x14ac:dyDescent="0.2">
      <c r="B306" s="151"/>
    </row>
    <row r="307" spans="2:2" x14ac:dyDescent="0.2">
      <c r="B307" s="151"/>
    </row>
    <row r="308" spans="2:2" x14ac:dyDescent="0.2">
      <c r="B308" s="151"/>
    </row>
    <row r="309" spans="2:2" x14ac:dyDescent="0.2">
      <c r="B309" s="151"/>
    </row>
    <row r="310" spans="2:2" x14ac:dyDescent="0.2">
      <c r="B310" s="151"/>
    </row>
    <row r="311" spans="2:2" x14ac:dyDescent="0.2">
      <c r="B311" s="151"/>
    </row>
    <row r="312" spans="2:2" x14ac:dyDescent="0.2">
      <c r="B312" s="151"/>
    </row>
    <row r="313" spans="2:2" x14ac:dyDescent="0.2">
      <c r="B313" s="151"/>
    </row>
    <row r="314" spans="2:2" x14ac:dyDescent="0.2">
      <c r="B314" s="151"/>
    </row>
    <row r="315" spans="2:2" x14ac:dyDescent="0.2">
      <c r="B315" s="151"/>
    </row>
    <row r="316" spans="2:2" x14ac:dyDescent="0.2">
      <c r="B316" s="151"/>
    </row>
    <row r="317" spans="2:2" x14ac:dyDescent="0.2">
      <c r="B317" s="151"/>
    </row>
    <row r="318" spans="2:2" x14ac:dyDescent="0.2">
      <c r="B318" s="151"/>
    </row>
    <row r="319" spans="2:2" x14ac:dyDescent="0.2">
      <c r="B319" s="151"/>
    </row>
    <row r="320" spans="2:2" x14ac:dyDescent="0.2">
      <c r="B320" s="151"/>
    </row>
    <row r="321" spans="2:2" x14ac:dyDescent="0.2">
      <c r="B321" s="151"/>
    </row>
    <row r="322" spans="2:2" x14ac:dyDescent="0.2">
      <c r="B322" s="151"/>
    </row>
    <row r="323" spans="2:2" x14ac:dyDescent="0.2">
      <c r="B323" s="151"/>
    </row>
    <row r="324" spans="2:2" x14ac:dyDescent="0.2">
      <c r="B324" s="151"/>
    </row>
    <row r="325" spans="2:2" x14ac:dyDescent="0.2">
      <c r="B325" s="151"/>
    </row>
    <row r="326" spans="2:2" x14ac:dyDescent="0.2">
      <c r="B326" s="151"/>
    </row>
    <row r="327" spans="2:2" x14ac:dyDescent="0.2">
      <c r="B327" s="151"/>
    </row>
    <row r="328" spans="2:2" x14ac:dyDescent="0.2">
      <c r="B328" s="151"/>
    </row>
    <row r="329" spans="2:2" x14ac:dyDescent="0.2">
      <c r="B329" s="151"/>
    </row>
    <row r="330" spans="2:2" x14ac:dyDescent="0.2">
      <c r="B330" s="151"/>
    </row>
    <row r="331" spans="2:2" x14ac:dyDescent="0.2">
      <c r="B331" s="151"/>
    </row>
    <row r="332" spans="2:2" x14ac:dyDescent="0.2">
      <c r="B332" s="151"/>
    </row>
    <row r="333" spans="2:2" x14ac:dyDescent="0.2">
      <c r="B333" s="151"/>
    </row>
    <row r="334" spans="2:2" x14ac:dyDescent="0.2">
      <c r="B334" s="151"/>
    </row>
    <row r="335" spans="2:2" x14ac:dyDescent="0.2">
      <c r="B335" s="151"/>
    </row>
    <row r="336" spans="2:2" x14ac:dyDescent="0.2">
      <c r="B336" s="151"/>
    </row>
    <row r="337" spans="2:2" x14ac:dyDescent="0.2">
      <c r="B337" s="151"/>
    </row>
    <row r="338" spans="2:2" x14ac:dyDescent="0.2">
      <c r="B338" s="151"/>
    </row>
    <row r="339" spans="2:2" x14ac:dyDescent="0.2">
      <c r="B339" s="151"/>
    </row>
    <row r="340" spans="2:2" x14ac:dyDescent="0.2">
      <c r="B340" s="151"/>
    </row>
    <row r="341" spans="2:2" x14ac:dyDescent="0.2">
      <c r="B341" s="151"/>
    </row>
    <row r="342" spans="2:2" x14ac:dyDescent="0.2">
      <c r="B342" s="151"/>
    </row>
    <row r="343" spans="2:2" x14ac:dyDescent="0.2">
      <c r="B343" s="151"/>
    </row>
    <row r="344" spans="2:2" x14ac:dyDescent="0.2">
      <c r="B344" s="151"/>
    </row>
    <row r="345" spans="2:2" x14ac:dyDescent="0.2">
      <c r="B345" s="151"/>
    </row>
    <row r="346" spans="2:2" x14ac:dyDescent="0.2">
      <c r="B346" s="151"/>
    </row>
    <row r="347" spans="2:2" x14ac:dyDescent="0.2">
      <c r="B347" s="151"/>
    </row>
    <row r="348" spans="2:2" x14ac:dyDescent="0.2">
      <c r="B348" s="151"/>
    </row>
    <row r="349" spans="2:2" x14ac:dyDescent="0.2">
      <c r="B349" s="151"/>
    </row>
    <row r="350" spans="2:2" x14ac:dyDescent="0.2">
      <c r="B350" s="151"/>
    </row>
    <row r="351" spans="2:2" x14ac:dyDescent="0.2">
      <c r="B351" s="151"/>
    </row>
    <row r="352" spans="2:2" x14ac:dyDescent="0.2">
      <c r="B352" s="151"/>
    </row>
    <row r="353" spans="2:2" x14ac:dyDescent="0.2">
      <c r="B353" s="151"/>
    </row>
    <row r="354" spans="2:2" x14ac:dyDescent="0.2">
      <c r="B354" s="151"/>
    </row>
    <row r="355" spans="2:2" x14ac:dyDescent="0.2">
      <c r="B355" s="151"/>
    </row>
    <row r="356" spans="2:2" x14ac:dyDescent="0.2">
      <c r="B356" s="151"/>
    </row>
    <row r="357" spans="2:2" x14ac:dyDescent="0.2">
      <c r="B357" s="151"/>
    </row>
    <row r="358" spans="2:2" x14ac:dyDescent="0.2">
      <c r="B358" s="151"/>
    </row>
    <row r="359" spans="2:2" x14ac:dyDescent="0.2">
      <c r="B359" s="151"/>
    </row>
    <row r="360" spans="2:2" x14ac:dyDescent="0.2">
      <c r="B360" s="151"/>
    </row>
    <row r="361" spans="2:2" x14ac:dyDescent="0.2">
      <c r="B361" s="151"/>
    </row>
    <row r="362" spans="2:2" x14ac:dyDescent="0.2">
      <c r="B362" s="151"/>
    </row>
    <row r="363" spans="2:2" x14ac:dyDescent="0.2">
      <c r="B363" s="151"/>
    </row>
    <row r="364" spans="2:2" x14ac:dyDescent="0.2">
      <c r="B364" s="151"/>
    </row>
    <row r="365" spans="2:2" x14ac:dyDescent="0.2">
      <c r="B365" s="151"/>
    </row>
    <row r="366" spans="2:2" x14ac:dyDescent="0.2">
      <c r="B366" s="151"/>
    </row>
    <row r="367" spans="2:2" x14ac:dyDescent="0.2">
      <c r="B367" s="151"/>
    </row>
    <row r="368" spans="2:2" x14ac:dyDescent="0.2">
      <c r="B368" s="151"/>
    </row>
    <row r="369" spans="2:2" x14ac:dyDescent="0.2">
      <c r="B369" s="151"/>
    </row>
    <row r="370" spans="2:2" x14ac:dyDescent="0.2">
      <c r="B370" s="151"/>
    </row>
    <row r="371" spans="2:2" x14ac:dyDescent="0.2">
      <c r="B371" s="151"/>
    </row>
    <row r="372" spans="2:2" x14ac:dyDescent="0.2">
      <c r="B372" s="151"/>
    </row>
    <row r="373" spans="2:2" x14ac:dyDescent="0.2">
      <c r="B373" s="151"/>
    </row>
    <row r="374" spans="2:2" x14ac:dyDescent="0.2">
      <c r="B374" s="151"/>
    </row>
    <row r="375" spans="2:2" x14ac:dyDescent="0.2">
      <c r="B375" s="151"/>
    </row>
    <row r="376" spans="2:2" x14ac:dyDescent="0.2">
      <c r="B376" s="151"/>
    </row>
    <row r="377" spans="2:2" x14ac:dyDescent="0.2">
      <c r="B377" s="151"/>
    </row>
    <row r="378" spans="2:2" x14ac:dyDescent="0.2">
      <c r="B378" s="151"/>
    </row>
    <row r="379" spans="2:2" x14ac:dyDescent="0.2">
      <c r="B379" s="151"/>
    </row>
    <row r="380" spans="2:2" x14ac:dyDescent="0.2">
      <c r="B380" s="151"/>
    </row>
    <row r="381" spans="2:2" x14ac:dyDescent="0.2">
      <c r="B381" s="151"/>
    </row>
    <row r="382" spans="2:2" x14ac:dyDescent="0.2">
      <c r="B382" s="151"/>
    </row>
    <row r="383" spans="2:2" x14ac:dyDescent="0.2">
      <c r="B383" s="151"/>
    </row>
    <row r="384" spans="2:2" x14ac:dyDescent="0.2">
      <c r="B384" s="151"/>
    </row>
    <row r="385" spans="2:2" x14ac:dyDescent="0.2">
      <c r="B385" s="151"/>
    </row>
    <row r="386" spans="2:2" x14ac:dyDescent="0.2">
      <c r="B386" s="151"/>
    </row>
    <row r="387" spans="2:2" x14ac:dyDescent="0.2">
      <c r="B387" s="151"/>
    </row>
    <row r="388" spans="2:2" x14ac:dyDescent="0.2">
      <c r="B388" s="151"/>
    </row>
    <row r="389" spans="2:2" x14ac:dyDescent="0.2">
      <c r="B389" s="151"/>
    </row>
    <row r="390" spans="2:2" x14ac:dyDescent="0.2">
      <c r="B390" s="151"/>
    </row>
    <row r="391" spans="2:2" x14ac:dyDescent="0.2">
      <c r="B391" s="151"/>
    </row>
    <row r="392" spans="2:2" x14ac:dyDescent="0.2">
      <c r="B392" s="151"/>
    </row>
    <row r="393" spans="2:2" x14ac:dyDescent="0.2">
      <c r="B393" s="151"/>
    </row>
    <row r="394" spans="2:2" x14ac:dyDescent="0.2">
      <c r="B394" s="151"/>
    </row>
    <row r="395" spans="2:2" x14ac:dyDescent="0.2">
      <c r="B395" s="151"/>
    </row>
    <row r="396" spans="2:2" x14ac:dyDescent="0.2">
      <c r="B396" s="151"/>
    </row>
    <row r="397" spans="2:2" x14ac:dyDescent="0.2">
      <c r="B397" s="151"/>
    </row>
    <row r="398" spans="2:2" x14ac:dyDescent="0.2">
      <c r="B398" s="151"/>
    </row>
    <row r="399" spans="2:2" x14ac:dyDescent="0.2">
      <c r="B399" s="151"/>
    </row>
    <row r="400" spans="2:2" x14ac:dyDescent="0.2">
      <c r="B400" s="151"/>
    </row>
    <row r="401" spans="2:2" x14ac:dyDescent="0.2">
      <c r="B401" s="151"/>
    </row>
    <row r="402" spans="2:2" x14ac:dyDescent="0.2">
      <c r="B402" s="151"/>
    </row>
    <row r="403" spans="2:2" x14ac:dyDescent="0.2">
      <c r="B403" s="151"/>
    </row>
    <row r="404" spans="2:2" x14ac:dyDescent="0.2">
      <c r="B404" s="151"/>
    </row>
    <row r="405" spans="2:2" x14ac:dyDescent="0.2">
      <c r="B405" s="151"/>
    </row>
    <row r="406" spans="2:2" x14ac:dyDescent="0.2">
      <c r="B406" s="151"/>
    </row>
    <row r="407" spans="2:2" x14ac:dyDescent="0.2">
      <c r="B407" s="151"/>
    </row>
    <row r="408" spans="2:2" x14ac:dyDescent="0.2">
      <c r="B408" s="151"/>
    </row>
    <row r="409" spans="2:2" x14ac:dyDescent="0.2">
      <c r="B409" s="151"/>
    </row>
    <row r="410" spans="2:2" x14ac:dyDescent="0.2">
      <c r="B410" s="151"/>
    </row>
    <row r="411" spans="2:2" x14ac:dyDescent="0.2">
      <c r="B411" s="151"/>
    </row>
    <row r="412" spans="2:2" x14ac:dyDescent="0.2">
      <c r="B412" s="151"/>
    </row>
    <row r="413" spans="2:2" x14ac:dyDescent="0.2">
      <c r="B413" s="151"/>
    </row>
    <row r="414" spans="2:2" x14ac:dyDescent="0.2">
      <c r="B414" s="151"/>
    </row>
    <row r="415" spans="2:2" x14ac:dyDescent="0.2">
      <c r="B415" s="151"/>
    </row>
    <row r="416" spans="2:2" x14ac:dyDescent="0.2">
      <c r="B416" s="151"/>
    </row>
    <row r="417" spans="2:2" x14ac:dyDescent="0.2">
      <c r="B417" s="151"/>
    </row>
    <row r="418" spans="2:2" x14ac:dyDescent="0.2">
      <c r="B418" s="151"/>
    </row>
    <row r="419" spans="2:2" x14ac:dyDescent="0.2">
      <c r="B419" s="151"/>
    </row>
    <row r="420" spans="2:2" x14ac:dyDescent="0.2">
      <c r="B420" s="151"/>
    </row>
    <row r="421" spans="2:2" x14ac:dyDescent="0.2">
      <c r="B421" s="151"/>
    </row>
    <row r="422" spans="2:2" x14ac:dyDescent="0.2">
      <c r="B422" s="151"/>
    </row>
    <row r="423" spans="2:2" x14ac:dyDescent="0.2">
      <c r="B423" s="151"/>
    </row>
    <row r="424" spans="2:2" x14ac:dyDescent="0.2">
      <c r="B424" s="151"/>
    </row>
    <row r="425" spans="2:2" x14ac:dyDescent="0.2">
      <c r="B425" s="151"/>
    </row>
    <row r="426" spans="2:2" x14ac:dyDescent="0.2">
      <c r="B426" s="151"/>
    </row>
    <row r="427" spans="2:2" x14ac:dyDescent="0.2">
      <c r="B427" s="151"/>
    </row>
    <row r="428" spans="2:2" x14ac:dyDescent="0.2">
      <c r="B428" s="151"/>
    </row>
    <row r="429" spans="2:2" x14ac:dyDescent="0.2">
      <c r="B429" s="151"/>
    </row>
    <row r="430" spans="2:2" x14ac:dyDescent="0.2">
      <c r="B430" s="151"/>
    </row>
    <row r="431" spans="2:2" x14ac:dyDescent="0.2">
      <c r="B431" s="151"/>
    </row>
    <row r="432" spans="2:2" x14ac:dyDescent="0.2">
      <c r="B432" s="151"/>
    </row>
    <row r="433" spans="2:2" x14ac:dyDescent="0.2">
      <c r="B433" s="151"/>
    </row>
    <row r="434" spans="2:2" x14ac:dyDescent="0.2">
      <c r="B434" s="151"/>
    </row>
    <row r="435" spans="2:2" x14ac:dyDescent="0.2">
      <c r="B435" s="151"/>
    </row>
    <row r="436" spans="2:2" x14ac:dyDescent="0.2">
      <c r="B436" s="151"/>
    </row>
    <row r="437" spans="2:2" x14ac:dyDescent="0.2">
      <c r="B437" s="151"/>
    </row>
    <row r="438" spans="2:2" x14ac:dyDescent="0.2">
      <c r="B438" s="151"/>
    </row>
    <row r="439" spans="2:2" x14ac:dyDescent="0.2">
      <c r="B439" s="151"/>
    </row>
    <row r="440" spans="2:2" x14ac:dyDescent="0.2">
      <c r="B440" s="151"/>
    </row>
    <row r="441" spans="2:2" x14ac:dyDescent="0.2">
      <c r="B441" s="151"/>
    </row>
    <row r="442" spans="2:2" x14ac:dyDescent="0.2">
      <c r="B442" s="151"/>
    </row>
    <row r="443" spans="2:2" x14ac:dyDescent="0.2">
      <c r="B443" s="151"/>
    </row>
    <row r="444" spans="2:2" x14ac:dyDescent="0.2">
      <c r="B444" s="151"/>
    </row>
    <row r="445" spans="2:2" x14ac:dyDescent="0.2">
      <c r="B445" s="151"/>
    </row>
    <row r="446" spans="2:2" x14ac:dyDescent="0.2">
      <c r="B446" s="151"/>
    </row>
    <row r="447" spans="2:2" x14ac:dyDescent="0.2">
      <c r="B447" s="151"/>
    </row>
    <row r="448" spans="2:2" x14ac:dyDescent="0.2">
      <c r="B448" s="151"/>
    </row>
    <row r="449" spans="2:2" x14ac:dyDescent="0.2">
      <c r="B449" s="151"/>
    </row>
    <row r="450" spans="2:2" x14ac:dyDescent="0.2">
      <c r="B450" s="151"/>
    </row>
    <row r="451" spans="2:2" x14ac:dyDescent="0.2">
      <c r="B451" s="151"/>
    </row>
    <row r="452" spans="2:2" x14ac:dyDescent="0.2">
      <c r="B452" s="151"/>
    </row>
    <row r="453" spans="2:2" x14ac:dyDescent="0.2">
      <c r="B453" s="151"/>
    </row>
    <row r="454" spans="2:2" x14ac:dyDescent="0.2">
      <c r="B454" s="151"/>
    </row>
    <row r="455" spans="2:2" x14ac:dyDescent="0.2">
      <c r="B455" s="151"/>
    </row>
    <row r="456" spans="2:2" x14ac:dyDescent="0.2">
      <c r="B456" s="151"/>
    </row>
    <row r="457" spans="2:2" x14ac:dyDescent="0.2">
      <c r="B457" s="151"/>
    </row>
    <row r="458" spans="2:2" x14ac:dyDescent="0.2">
      <c r="B458" s="151"/>
    </row>
    <row r="459" spans="2:2" x14ac:dyDescent="0.2">
      <c r="B459" s="151"/>
    </row>
    <row r="460" spans="2:2" x14ac:dyDescent="0.2">
      <c r="B460" s="151"/>
    </row>
    <row r="461" spans="2:2" x14ac:dyDescent="0.2">
      <c r="B461" s="151"/>
    </row>
    <row r="462" spans="2:2" x14ac:dyDescent="0.2">
      <c r="B462" s="151"/>
    </row>
    <row r="463" spans="2:2" x14ac:dyDescent="0.2">
      <c r="B463" s="151"/>
    </row>
    <row r="464" spans="2:2" x14ac:dyDescent="0.2">
      <c r="B464" s="151"/>
    </row>
    <row r="465" spans="2:2" x14ac:dyDescent="0.2">
      <c r="B465" s="151"/>
    </row>
    <row r="466" spans="2:2" x14ac:dyDescent="0.2">
      <c r="B466" s="151"/>
    </row>
    <row r="467" spans="2:2" x14ac:dyDescent="0.2">
      <c r="B467" s="151"/>
    </row>
    <row r="468" spans="2:2" x14ac:dyDescent="0.2">
      <c r="B468" s="151"/>
    </row>
    <row r="469" spans="2:2" x14ac:dyDescent="0.2">
      <c r="B469" s="151"/>
    </row>
    <row r="470" spans="2:2" x14ac:dyDescent="0.2">
      <c r="B470" s="151"/>
    </row>
    <row r="471" spans="2:2" x14ac:dyDescent="0.2">
      <c r="B471" s="151"/>
    </row>
    <row r="472" spans="2:2" x14ac:dyDescent="0.2">
      <c r="B472" s="151"/>
    </row>
    <row r="473" spans="2:2" x14ac:dyDescent="0.2">
      <c r="B473" s="151"/>
    </row>
    <row r="474" spans="2:2" x14ac:dyDescent="0.2">
      <c r="B474" s="151"/>
    </row>
    <row r="475" spans="2:2" x14ac:dyDescent="0.2">
      <c r="B475" s="151"/>
    </row>
    <row r="476" spans="2:2" x14ac:dyDescent="0.2">
      <c r="B476" s="151"/>
    </row>
    <row r="477" spans="2:2" x14ac:dyDescent="0.2">
      <c r="B477" s="151"/>
    </row>
    <row r="478" spans="2:2" x14ac:dyDescent="0.2">
      <c r="B478" s="151"/>
    </row>
    <row r="479" spans="2:2" x14ac:dyDescent="0.2">
      <c r="B479" s="151"/>
    </row>
    <row r="480" spans="2:2" x14ac:dyDescent="0.2">
      <c r="B480" s="151"/>
    </row>
    <row r="481" spans="2:2" x14ac:dyDescent="0.2">
      <c r="B481" s="151"/>
    </row>
    <row r="482" spans="2:2" x14ac:dyDescent="0.2">
      <c r="B482" s="151"/>
    </row>
    <row r="483" spans="2:2" x14ac:dyDescent="0.2">
      <c r="B483" s="151"/>
    </row>
    <row r="484" spans="2:2" x14ac:dyDescent="0.2">
      <c r="B484" s="151"/>
    </row>
    <row r="485" spans="2:2" x14ac:dyDescent="0.2">
      <c r="B485" s="151"/>
    </row>
    <row r="486" spans="2:2" x14ac:dyDescent="0.2">
      <c r="B486" s="151"/>
    </row>
    <row r="487" spans="2:2" x14ac:dyDescent="0.2">
      <c r="B487" s="151"/>
    </row>
    <row r="488" spans="2:2" x14ac:dyDescent="0.2">
      <c r="B488" s="151"/>
    </row>
    <row r="489" spans="2:2" x14ac:dyDescent="0.2">
      <c r="B489" s="151"/>
    </row>
    <row r="490" spans="2:2" x14ac:dyDescent="0.2">
      <c r="B490" s="151"/>
    </row>
    <row r="491" spans="2:2" x14ac:dyDescent="0.2">
      <c r="B491" s="151"/>
    </row>
    <row r="492" spans="2:2" x14ac:dyDescent="0.2">
      <c r="B492" s="151"/>
    </row>
    <row r="493" spans="2:2" x14ac:dyDescent="0.2">
      <c r="B493" s="151"/>
    </row>
    <row r="494" spans="2:2" x14ac:dyDescent="0.2">
      <c r="B494" s="151"/>
    </row>
    <row r="495" spans="2:2" x14ac:dyDescent="0.2">
      <c r="B495" s="151"/>
    </row>
    <row r="496" spans="2:2" x14ac:dyDescent="0.2">
      <c r="B496" s="151"/>
    </row>
    <row r="497" spans="2:2" x14ac:dyDescent="0.2">
      <c r="B497" s="151"/>
    </row>
    <row r="498" spans="2:2" x14ac:dyDescent="0.2">
      <c r="B498" s="151"/>
    </row>
    <row r="499" spans="2:2" x14ac:dyDescent="0.2">
      <c r="B499" s="151"/>
    </row>
    <row r="500" spans="2:2" x14ac:dyDescent="0.2">
      <c r="B500" s="151"/>
    </row>
    <row r="501" spans="2:2" x14ac:dyDescent="0.2">
      <c r="B501" s="151"/>
    </row>
    <row r="502" spans="2:2" x14ac:dyDescent="0.2">
      <c r="B502" s="151"/>
    </row>
    <row r="503" spans="2:2" x14ac:dyDescent="0.2">
      <c r="B503" s="151"/>
    </row>
    <row r="504" spans="2:2" x14ac:dyDescent="0.2">
      <c r="B504" s="151"/>
    </row>
    <row r="505" spans="2:2" x14ac:dyDescent="0.2">
      <c r="B505" s="151"/>
    </row>
    <row r="506" spans="2:2" x14ac:dyDescent="0.2">
      <c r="B506" s="151"/>
    </row>
    <row r="507" spans="2:2" x14ac:dyDescent="0.2">
      <c r="B507" s="151"/>
    </row>
    <row r="508" spans="2:2" x14ac:dyDescent="0.2">
      <c r="B508" s="151"/>
    </row>
    <row r="509" spans="2:2" x14ac:dyDescent="0.2">
      <c r="B509" s="151"/>
    </row>
    <row r="510" spans="2:2" x14ac:dyDescent="0.2">
      <c r="B510" s="151"/>
    </row>
    <row r="511" spans="2:2" x14ac:dyDescent="0.2">
      <c r="B511" s="151"/>
    </row>
    <row r="512" spans="2:2" x14ac:dyDescent="0.2">
      <c r="B512" s="151"/>
    </row>
    <row r="513" spans="2:2" x14ac:dyDescent="0.2">
      <c r="B513" s="151"/>
    </row>
    <row r="514" spans="2:2" x14ac:dyDescent="0.2">
      <c r="B514" s="151"/>
    </row>
    <row r="515" spans="2:2" x14ac:dyDescent="0.2">
      <c r="B515" s="151"/>
    </row>
    <row r="516" spans="2:2" x14ac:dyDescent="0.2">
      <c r="B516" s="151"/>
    </row>
    <row r="517" spans="2:2" x14ac:dyDescent="0.2">
      <c r="B517" s="151"/>
    </row>
    <row r="518" spans="2:2" x14ac:dyDescent="0.2">
      <c r="B518" s="151"/>
    </row>
    <row r="519" spans="2:2" x14ac:dyDescent="0.2">
      <c r="B519" s="151"/>
    </row>
    <row r="520" spans="2:2" x14ac:dyDescent="0.2">
      <c r="B520" s="151"/>
    </row>
    <row r="521" spans="2:2" x14ac:dyDescent="0.2">
      <c r="B521" s="151"/>
    </row>
    <row r="522" spans="2:2" x14ac:dyDescent="0.2">
      <c r="B522" s="151"/>
    </row>
    <row r="523" spans="2:2" x14ac:dyDescent="0.2">
      <c r="B523" s="151"/>
    </row>
    <row r="524" spans="2:2" x14ac:dyDescent="0.2">
      <c r="B524" s="151"/>
    </row>
    <row r="525" spans="2:2" x14ac:dyDescent="0.2">
      <c r="B525" s="151"/>
    </row>
    <row r="526" spans="2:2" x14ac:dyDescent="0.2">
      <c r="B526" s="151"/>
    </row>
    <row r="527" spans="2:2" x14ac:dyDescent="0.2">
      <c r="B527" s="151"/>
    </row>
    <row r="528" spans="2:2" x14ac:dyDescent="0.2">
      <c r="B528" s="151"/>
    </row>
    <row r="529" spans="2:2" x14ac:dyDescent="0.2">
      <c r="B529" s="151"/>
    </row>
    <row r="530" spans="2:2" x14ac:dyDescent="0.2">
      <c r="B530" s="151"/>
    </row>
    <row r="531" spans="2:2" x14ac:dyDescent="0.2">
      <c r="B531" s="151"/>
    </row>
    <row r="532" spans="2:2" x14ac:dyDescent="0.2">
      <c r="B532" s="151"/>
    </row>
    <row r="533" spans="2:2" x14ac:dyDescent="0.2">
      <c r="B533" s="151"/>
    </row>
    <row r="534" spans="2:2" x14ac:dyDescent="0.2">
      <c r="B534" s="151"/>
    </row>
    <row r="535" spans="2:2" x14ac:dyDescent="0.2">
      <c r="B535" s="151"/>
    </row>
    <row r="536" spans="2:2" x14ac:dyDescent="0.2">
      <c r="B536" s="151"/>
    </row>
    <row r="537" spans="2:2" x14ac:dyDescent="0.2">
      <c r="B537" s="151"/>
    </row>
    <row r="538" spans="2:2" x14ac:dyDescent="0.2">
      <c r="B538" s="151"/>
    </row>
    <row r="539" spans="2:2" x14ac:dyDescent="0.2">
      <c r="B539" s="151"/>
    </row>
    <row r="540" spans="2:2" x14ac:dyDescent="0.2">
      <c r="B540" s="151"/>
    </row>
    <row r="541" spans="2:2" x14ac:dyDescent="0.2">
      <c r="B541" s="151"/>
    </row>
    <row r="542" spans="2:2" x14ac:dyDescent="0.2">
      <c r="B542" s="151"/>
    </row>
    <row r="543" spans="2:2" x14ac:dyDescent="0.2">
      <c r="B543" s="151"/>
    </row>
    <row r="544" spans="2:2" x14ac:dyDescent="0.2">
      <c r="B544" s="151"/>
    </row>
    <row r="545" spans="2:2" x14ac:dyDescent="0.2">
      <c r="B545" s="151"/>
    </row>
    <row r="546" spans="2:2" x14ac:dyDescent="0.2">
      <c r="B546" s="151"/>
    </row>
    <row r="547" spans="2:2" x14ac:dyDescent="0.2">
      <c r="B547" s="151"/>
    </row>
    <row r="548" spans="2:2" x14ac:dyDescent="0.2">
      <c r="B548" s="151"/>
    </row>
    <row r="549" spans="2:2" x14ac:dyDescent="0.2">
      <c r="B549" s="151"/>
    </row>
    <row r="550" spans="2:2" x14ac:dyDescent="0.2">
      <c r="B550" s="151"/>
    </row>
    <row r="551" spans="2:2" x14ac:dyDescent="0.2">
      <c r="B551" s="151"/>
    </row>
    <row r="552" spans="2:2" x14ac:dyDescent="0.2">
      <c r="B552" s="151"/>
    </row>
    <row r="553" spans="2:2" x14ac:dyDescent="0.2">
      <c r="B553" s="151"/>
    </row>
    <row r="554" spans="2:2" x14ac:dyDescent="0.2">
      <c r="B554" s="151"/>
    </row>
    <row r="555" spans="2:2" x14ac:dyDescent="0.2">
      <c r="B555" s="151"/>
    </row>
    <row r="556" spans="2:2" x14ac:dyDescent="0.2">
      <c r="B556" s="151"/>
    </row>
    <row r="557" spans="2:2" x14ac:dyDescent="0.2">
      <c r="B557" s="151"/>
    </row>
    <row r="558" spans="2:2" x14ac:dyDescent="0.2">
      <c r="B558" s="151"/>
    </row>
    <row r="559" spans="2:2" x14ac:dyDescent="0.2">
      <c r="B559" s="151"/>
    </row>
    <row r="560" spans="2:2" x14ac:dyDescent="0.2">
      <c r="B560" s="151"/>
    </row>
    <row r="561" spans="2:2" x14ac:dyDescent="0.2">
      <c r="B561" s="151"/>
    </row>
    <row r="562" spans="2:2" x14ac:dyDescent="0.2">
      <c r="B562" s="151"/>
    </row>
    <row r="563" spans="2:2" x14ac:dyDescent="0.2">
      <c r="B563" s="151"/>
    </row>
    <row r="564" spans="2:2" x14ac:dyDescent="0.2">
      <c r="B564" s="151"/>
    </row>
    <row r="565" spans="2:2" x14ac:dyDescent="0.2">
      <c r="B565" s="151"/>
    </row>
    <row r="566" spans="2:2" x14ac:dyDescent="0.2">
      <c r="B566" s="151"/>
    </row>
    <row r="567" spans="2:2" x14ac:dyDescent="0.2">
      <c r="B567" s="151"/>
    </row>
    <row r="568" spans="2:2" x14ac:dyDescent="0.2">
      <c r="B568" s="151"/>
    </row>
    <row r="569" spans="2:2" x14ac:dyDescent="0.2">
      <c r="B569" s="151"/>
    </row>
    <row r="570" spans="2:2" x14ac:dyDescent="0.2">
      <c r="B570" s="151"/>
    </row>
    <row r="571" spans="2:2" x14ac:dyDescent="0.2">
      <c r="B571" s="151"/>
    </row>
    <row r="572" spans="2:2" x14ac:dyDescent="0.2">
      <c r="B572" s="151"/>
    </row>
    <row r="573" spans="2:2" x14ac:dyDescent="0.2">
      <c r="B573" s="151"/>
    </row>
    <row r="574" spans="2:2" x14ac:dyDescent="0.2">
      <c r="B574" s="151"/>
    </row>
    <row r="575" spans="2:2" x14ac:dyDescent="0.2">
      <c r="B575" s="151"/>
    </row>
    <row r="576" spans="2:2" x14ac:dyDescent="0.2">
      <c r="B576" s="151"/>
    </row>
    <row r="577" spans="2:2" x14ac:dyDescent="0.2">
      <c r="B577" s="151"/>
    </row>
    <row r="578" spans="2:2" x14ac:dyDescent="0.2">
      <c r="B578" s="151"/>
    </row>
    <row r="579" spans="2:2" x14ac:dyDescent="0.2">
      <c r="B579" s="151"/>
    </row>
    <row r="580" spans="2:2" x14ac:dyDescent="0.2">
      <c r="B580" s="151"/>
    </row>
    <row r="581" spans="2:2" x14ac:dyDescent="0.2">
      <c r="B581" s="151"/>
    </row>
    <row r="582" spans="2:2" x14ac:dyDescent="0.2">
      <c r="B582" s="151"/>
    </row>
    <row r="583" spans="2:2" x14ac:dyDescent="0.2">
      <c r="B583" s="151"/>
    </row>
    <row r="584" spans="2:2" x14ac:dyDescent="0.2">
      <c r="B584" s="151"/>
    </row>
    <row r="585" spans="2:2" x14ac:dyDescent="0.2">
      <c r="B585" s="151"/>
    </row>
    <row r="586" spans="2:2" x14ac:dyDescent="0.2">
      <c r="B586" s="151"/>
    </row>
    <row r="587" spans="2:2" x14ac:dyDescent="0.2">
      <c r="B587" s="151"/>
    </row>
    <row r="588" spans="2:2" x14ac:dyDescent="0.2">
      <c r="B588" s="151"/>
    </row>
    <row r="589" spans="2:2" x14ac:dyDescent="0.2">
      <c r="B589" s="151"/>
    </row>
    <row r="590" spans="2:2" x14ac:dyDescent="0.2">
      <c r="B590" s="151"/>
    </row>
    <row r="591" spans="2:2" x14ac:dyDescent="0.2">
      <c r="B591" s="151"/>
    </row>
    <row r="592" spans="2:2" x14ac:dyDescent="0.2">
      <c r="B592" s="151"/>
    </row>
    <row r="593" spans="2:2" x14ac:dyDescent="0.2">
      <c r="B593" s="151"/>
    </row>
    <row r="594" spans="2:2" x14ac:dyDescent="0.2">
      <c r="B594" s="151"/>
    </row>
    <row r="595" spans="2:2" x14ac:dyDescent="0.2">
      <c r="B595" s="151"/>
    </row>
    <row r="596" spans="2:2" x14ac:dyDescent="0.2">
      <c r="B596" s="151"/>
    </row>
    <row r="597" spans="2:2" x14ac:dyDescent="0.2">
      <c r="B597" s="151"/>
    </row>
    <row r="598" spans="2:2" x14ac:dyDescent="0.2">
      <c r="B598" s="151"/>
    </row>
    <row r="599" spans="2:2" x14ac:dyDescent="0.2">
      <c r="B599" s="151"/>
    </row>
    <row r="600" spans="2:2" x14ac:dyDescent="0.2">
      <c r="B600" s="151"/>
    </row>
    <row r="601" spans="2:2" x14ac:dyDescent="0.2">
      <c r="B601" s="151"/>
    </row>
    <row r="602" spans="2:2" x14ac:dyDescent="0.2">
      <c r="B602" s="151"/>
    </row>
    <row r="603" spans="2:2" x14ac:dyDescent="0.2">
      <c r="B603" s="151"/>
    </row>
    <row r="604" spans="2:2" x14ac:dyDescent="0.2">
      <c r="B604" s="151"/>
    </row>
    <row r="605" spans="2:2" x14ac:dyDescent="0.2">
      <c r="B605" s="151"/>
    </row>
    <row r="606" spans="2:2" x14ac:dyDescent="0.2">
      <c r="B606" s="151"/>
    </row>
    <row r="607" spans="2:2" x14ac:dyDescent="0.2">
      <c r="B607" s="151"/>
    </row>
    <row r="608" spans="2:2" x14ac:dyDescent="0.2">
      <c r="B608" s="151"/>
    </row>
    <row r="609" spans="2:2" x14ac:dyDescent="0.2">
      <c r="B609" s="151"/>
    </row>
    <row r="610" spans="2:2" x14ac:dyDescent="0.2">
      <c r="B610" s="151"/>
    </row>
    <row r="611" spans="2:2" x14ac:dyDescent="0.2">
      <c r="B611" s="151"/>
    </row>
    <row r="612" spans="2:2" x14ac:dyDescent="0.2">
      <c r="B612" s="151"/>
    </row>
    <row r="613" spans="2:2" x14ac:dyDescent="0.2">
      <c r="B613" s="151"/>
    </row>
    <row r="614" spans="2:2" x14ac:dyDescent="0.2">
      <c r="B614" s="151"/>
    </row>
    <row r="615" spans="2:2" x14ac:dyDescent="0.2">
      <c r="B615" s="151"/>
    </row>
    <row r="616" spans="2:2" x14ac:dyDescent="0.2">
      <c r="B616" s="151"/>
    </row>
    <row r="617" spans="2:2" x14ac:dyDescent="0.2">
      <c r="B617" s="151"/>
    </row>
    <row r="618" spans="2:2" x14ac:dyDescent="0.2">
      <c r="B618" s="151"/>
    </row>
    <row r="619" spans="2:2" x14ac:dyDescent="0.2">
      <c r="B619" s="151"/>
    </row>
    <row r="620" spans="2:2" x14ac:dyDescent="0.2">
      <c r="B620" s="151"/>
    </row>
    <row r="621" spans="2:2" x14ac:dyDescent="0.2">
      <c r="B621" s="151"/>
    </row>
    <row r="622" spans="2:2" x14ac:dyDescent="0.2">
      <c r="B622" s="151"/>
    </row>
    <row r="623" spans="2:2" x14ac:dyDescent="0.2">
      <c r="B623" s="151"/>
    </row>
    <row r="624" spans="2:2" x14ac:dyDescent="0.2">
      <c r="B624" s="151"/>
    </row>
    <row r="625" spans="2:2" x14ac:dyDescent="0.2">
      <c r="B625" s="151"/>
    </row>
    <row r="626" spans="2:2" x14ac:dyDescent="0.2">
      <c r="B626" s="151"/>
    </row>
    <row r="627" spans="2:2" x14ac:dyDescent="0.2">
      <c r="B627" s="151"/>
    </row>
    <row r="628" spans="2:2" x14ac:dyDescent="0.2">
      <c r="B628" s="151"/>
    </row>
    <row r="629" spans="2:2" x14ac:dyDescent="0.2">
      <c r="B629" s="151"/>
    </row>
    <row r="630" spans="2:2" x14ac:dyDescent="0.2">
      <c r="B630" s="151"/>
    </row>
    <row r="631" spans="2:2" x14ac:dyDescent="0.2">
      <c r="B631" s="151"/>
    </row>
    <row r="632" spans="2:2" x14ac:dyDescent="0.2">
      <c r="B632" s="151"/>
    </row>
    <row r="633" spans="2:2" x14ac:dyDescent="0.2">
      <c r="B633" s="151"/>
    </row>
    <row r="634" spans="2:2" x14ac:dyDescent="0.2">
      <c r="B634" s="151"/>
    </row>
    <row r="635" spans="2:2" x14ac:dyDescent="0.2">
      <c r="B635" s="151"/>
    </row>
    <row r="636" spans="2:2" x14ac:dyDescent="0.2">
      <c r="B636" s="151"/>
    </row>
    <row r="637" spans="2:2" x14ac:dyDescent="0.2">
      <c r="B637" s="151"/>
    </row>
    <row r="638" spans="2:2" x14ac:dyDescent="0.2">
      <c r="B638" s="151"/>
    </row>
    <row r="639" spans="2:2" x14ac:dyDescent="0.2">
      <c r="B639" s="151"/>
    </row>
    <row r="640" spans="2:2" x14ac:dyDescent="0.2">
      <c r="B640" s="151"/>
    </row>
    <row r="641" spans="2:2" x14ac:dyDescent="0.2">
      <c r="B641" s="151"/>
    </row>
    <row r="642" spans="2:2" x14ac:dyDescent="0.2">
      <c r="B642" s="151"/>
    </row>
    <row r="643" spans="2:2" x14ac:dyDescent="0.2">
      <c r="B643" s="151"/>
    </row>
    <row r="644" spans="2:2" x14ac:dyDescent="0.2">
      <c r="B644" s="151"/>
    </row>
    <row r="645" spans="2:2" x14ac:dyDescent="0.2">
      <c r="B645" s="151"/>
    </row>
    <row r="646" spans="2:2" x14ac:dyDescent="0.2">
      <c r="B646" s="151"/>
    </row>
    <row r="647" spans="2:2" x14ac:dyDescent="0.2">
      <c r="B647" s="151"/>
    </row>
    <row r="648" spans="2:2" x14ac:dyDescent="0.2">
      <c r="B648" s="151"/>
    </row>
    <row r="649" spans="2:2" x14ac:dyDescent="0.2">
      <c r="B649" s="151"/>
    </row>
    <row r="650" spans="2:2" x14ac:dyDescent="0.2">
      <c r="B650" s="151"/>
    </row>
    <row r="651" spans="2:2" x14ac:dyDescent="0.2">
      <c r="B651" s="151"/>
    </row>
    <row r="652" spans="2:2" x14ac:dyDescent="0.2">
      <c r="B652" s="151"/>
    </row>
    <row r="653" spans="2:2" x14ac:dyDescent="0.2">
      <c r="B653" s="151"/>
    </row>
    <row r="654" spans="2:2" x14ac:dyDescent="0.2">
      <c r="B654" s="151"/>
    </row>
    <row r="655" spans="2:2" x14ac:dyDescent="0.2">
      <c r="B655" s="151"/>
    </row>
    <row r="656" spans="2:2" x14ac:dyDescent="0.2">
      <c r="B656" s="151"/>
    </row>
    <row r="657" spans="2:2" x14ac:dyDescent="0.2">
      <c r="B657" s="151"/>
    </row>
    <row r="658" spans="2:2" x14ac:dyDescent="0.2">
      <c r="B658" s="151"/>
    </row>
    <row r="659" spans="2:2" x14ac:dyDescent="0.2">
      <c r="B659" s="151"/>
    </row>
    <row r="660" spans="2:2" x14ac:dyDescent="0.2">
      <c r="B660" s="151"/>
    </row>
    <row r="661" spans="2:2" x14ac:dyDescent="0.2">
      <c r="B661" s="151"/>
    </row>
    <row r="662" spans="2:2" x14ac:dyDescent="0.2">
      <c r="B662" s="151"/>
    </row>
    <row r="663" spans="2:2" x14ac:dyDescent="0.2">
      <c r="B663" s="151"/>
    </row>
    <row r="664" spans="2:2" x14ac:dyDescent="0.2">
      <c r="B664" s="151"/>
    </row>
    <row r="665" spans="2:2" x14ac:dyDescent="0.2">
      <c r="B665" s="151"/>
    </row>
    <row r="666" spans="2:2" x14ac:dyDescent="0.2">
      <c r="B666" s="151"/>
    </row>
    <row r="667" spans="2:2" x14ac:dyDescent="0.2">
      <c r="B667" s="151"/>
    </row>
    <row r="668" spans="2:2" x14ac:dyDescent="0.2">
      <c r="B668" s="151"/>
    </row>
    <row r="669" spans="2:2" x14ac:dyDescent="0.2">
      <c r="B669" s="151"/>
    </row>
    <row r="670" spans="2:2" x14ac:dyDescent="0.2">
      <c r="B670" s="151"/>
    </row>
    <row r="671" spans="2:2" x14ac:dyDescent="0.2">
      <c r="B671" s="151"/>
    </row>
    <row r="672" spans="2:2" x14ac:dyDescent="0.2">
      <c r="B672" s="151"/>
    </row>
    <row r="673" spans="2:2" x14ac:dyDescent="0.2">
      <c r="B673" s="151"/>
    </row>
    <row r="674" spans="2:2" x14ac:dyDescent="0.2">
      <c r="B674" s="151"/>
    </row>
    <row r="675" spans="2:2" x14ac:dyDescent="0.2">
      <c r="B675" s="151"/>
    </row>
    <row r="676" spans="2:2" x14ac:dyDescent="0.2">
      <c r="B676" s="151"/>
    </row>
    <row r="677" spans="2:2" x14ac:dyDescent="0.2">
      <c r="B677" s="151"/>
    </row>
    <row r="678" spans="2:2" x14ac:dyDescent="0.2">
      <c r="B678" s="151"/>
    </row>
    <row r="679" spans="2:2" x14ac:dyDescent="0.2">
      <c r="B679" s="151"/>
    </row>
    <row r="680" spans="2:2" x14ac:dyDescent="0.2">
      <c r="B680" s="151"/>
    </row>
    <row r="681" spans="2:2" x14ac:dyDescent="0.2">
      <c r="B681" s="151"/>
    </row>
    <row r="682" spans="2:2" x14ac:dyDescent="0.2">
      <c r="B682" s="151"/>
    </row>
    <row r="683" spans="2:2" x14ac:dyDescent="0.2">
      <c r="B683" s="151"/>
    </row>
    <row r="684" spans="2:2" x14ac:dyDescent="0.2">
      <c r="B684" s="151"/>
    </row>
    <row r="685" spans="2:2" x14ac:dyDescent="0.2">
      <c r="B685" s="151"/>
    </row>
    <row r="686" spans="2:2" x14ac:dyDescent="0.2">
      <c r="B686" s="151"/>
    </row>
    <row r="687" spans="2:2" x14ac:dyDescent="0.2">
      <c r="B687" s="151"/>
    </row>
    <row r="688" spans="2:2" x14ac:dyDescent="0.2">
      <c r="B688" s="151"/>
    </row>
    <row r="689" spans="2:2" x14ac:dyDescent="0.2">
      <c r="B689" s="151"/>
    </row>
    <row r="690" spans="2:2" x14ac:dyDescent="0.2">
      <c r="B690" s="151"/>
    </row>
    <row r="691" spans="2:2" x14ac:dyDescent="0.2">
      <c r="B691" s="151"/>
    </row>
    <row r="692" spans="2:2" x14ac:dyDescent="0.2">
      <c r="B692" s="151"/>
    </row>
    <row r="693" spans="2:2" x14ac:dyDescent="0.2">
      <c r="B693" s="151"/>
    </row>
    <row r="694" spans="2:2" x14ac:dyDescent="0.2">
      <c r="B694" s="151"/>
    </row>
    <row r="695" spans="2:2" x14ac:dyDescent="0.2">
      <c r="B695" s="151"/>
    </row>
    <row r="696" spans="2:2" x14ac:dyDescent="0.2">
      <c r="B696" s="151"/>
    </row>
    <row r="697" spans="2:2" x14ac:dyDescent="0.2">
      <c r="B697" s="151"/>
    </row>
    <row r="698" spans="2:2" x14ac:dyDescent="0.2">
      <c r="B698" s="151"/>
    </row>
    <row r="699" spans="2:2" x14ac:dyDescent="0.2">
      <c r="B699" s="151"/>
    </row>
    <row r="700" spans="2:2" x14ac:dyDescent="0.2">
      <c r="B700" s="151"/>
    </row>
    <row r="701" spans="2:2" x14ac:dyDescent="0.2">
      <c r="B701" s="151"/>
    </row>
    <row r="702" spans="2:2" x14ac:dyDescent="0.2">
      <c r="B702" s="151"/>
    </row>
    <row r="703" spans="2:2" x14ac:dyDescent="0.2">
      <c r="B703" s="151"/>
    </row>
    <row r="704" spans="2:2" x14ac:dyDescent="0.2">
      <c r="B704" s="151"/>
    </row>
    <row r="705" spans="2:2" x14ac:dyDescent="0.2">
      <c r="B705" s="151"/>
    </row>
    <row r="706" spans="2:2" x14ac:dyDescent="0.2">
      <c r="B706" s="151"/>
    </row>
    <row r="707" spans="2:2" x14ac:dyDescent="0.2">
      <c r="B707" s="151"/>
    </row>
    <row r="708" spans="2:2" x14ac:dyDescent="0.2">
      <c r="B708" s="151"/>
    </row>
    <row r="709" spans="2:2" x14ac:dyDescent="0.2">
      <c r="B709" s="151"/>
    </row>
    <row r="710" spans="2:2" x14ac:dyDescent="0.2">
      <c r="B710" s="151"/>
    </row>
    <row r="711" spans="2:2" x14ac:dyDescent="0.2">
      <c r="B711" s="151"/>
    </row>
    <row r="712" spans="2:2" x14ac:dyDescent="0.2">
      <c r="B712" s="151"/>
    </row>
    <row r="713" spans="2:2" x14ac:dyDescent="0.2">
      <c r="B713" s="151"/>
    </row>
    <row r="714" spans="2:2" x14ac:dyDescent="0.2">
      <c r="B714" s="151"/>
    </row>
    <row r="715" spans="2:2" x14ac:dyDescent="0.2">
      <c r="B715" s="151"/>
    </row>
    <row r="716" spans="2:2" x14ac:dyDescent="0.2">
      <c r="B716" s="151"/>
    </row>
    <row r="717" spans="2:2" x14ac:dyDescent="0.2">
      <c r="B717" s="151"/>
    </row>
    <row r="718" spans="2:2" x14ac:dyDescent="0.2">
      <c r="B718" s="151"/>
    </row>
    <row r="719" spans="2:2" x14ac:dyDescent="0.2">
      <c r="B719" s="151"/>
    </row>
    <row r="720" spans="2:2" x14ac:dyDescent="0.2">
      <c r="B720" s="151"/>
    </row>
    <row r="721" spans="2:2" x14ac:dyDescent="0.2">
      <c r="B721" s="151"/>
    </row>
    <row r="722" spans="2:2" x14ac:dyDescent="0.2">
      <c r="B722" s="151"/>
    </row>
    <row r="723" spans="2:2" x14ac:dyDescent="0.2">
      <c r="B723" s="151"/>
    </row>
    <row r="724" spans="2:2" x14ac:dyDescent="0.2">
      <c r="B724" s="151"/>
    </row>
    <row r="725" spans="2:2" x14ac:dyDescent="0.2">
      <c r="B725" s="151"/>
    </row>
    <row r="726" spans="2:2" x14ac:dyDescent="0.2">
      <c r="B726" s="151"/>
    </row>
    <row r="727" spans="2:2" x14ac:dyDescent="0.2">
      <c r="B727" s="151"/>
    </row>
    <row r="728" spans="2:2" x14ac:dyDescent="0.2">
      <c r="B728" s="151"/>
    </row>
    <row r="729" spans="2:2" x14ac:dyDescent="0.2">
      <c r="B729" s="151"/>
    </row>
    <row r="730" spans="2:2" x14ac:dyDescent="0.2">
      <c r="B730" s="151"/>
    </row>
    <row r="731" spans="2:2" x14ac:dyDescent="0.2">
      <c r="B731" s="151"/>
    </row>
    <row r="732" spans="2:2" x14ac:dyDescent="0.2">
      <c r="B732" s="151"/>
    </row>
    <row r="733" spans="2:2" x14ac:dyDescent="0.2">
      <c r="B733" s="151"/>
    </row>
    <row r="734" spans="2:2" x14ac:dyDescent="0.2">
      <c r="B734" s="151"/>
    </row>
    <row r="735" spans="2:2" x14ac:dyDescent="0.2">
      <c r="B735" s="151"/>
    </row>
    <row r="736" spans="2:2" x14ac:dyDescent="0.2">
      <c r="B736" s="151"/>
    </row>
    <row r="737" spans="2:2" x14ac:dyDescent="0.2">
      <c r="B737" s="151"/>
    </row>
    <row r="738" spans="2:2" x14ac:dyDescent="0.2">
      <c r="B738" s="151"/>
    </row>
    <row r="739" spans="2:2" x14ac:dyDescent="0.2">
      <c r="B739" s="151"/>
    </row>
    <row r="740" spans="2:2" x14ac:dyDescent="0.2">
      <c r="B740" s="151"/>
    </row>
    <row r="741" spans="2:2" x14ac:dyDescent="0.2">
      <c r="B741" s="151"/>
    </row>
    <row r="742" spans="2:2" x14ac:dyDescent="0.2">
      <c r="B742" s="151"/>
    </row>
    <row r="743" spans="2:2" x14ac:dyDescent="0.2">
      <c r="B743" s="151"/>
    </row>
    <row r="744" spans="2:2" x14ac:dyDescent="0.2">
      <c r="B744" s="151"/>
    </row>
    <row r="745" spans="2:2" x14ac:dyDescent="0.2">
      <c r="B745" s="151"/>
    </row>
    <row r="746" spans="2:2" x14ac:dyDescent="0.2">
      <c r="B746" s="151"/>
    </row>
    <row r="747" spans="2:2" x14ac:dyDescent="0.2">
      <c r="B747" s="151"/>
    </row>
    <row r="748" spans="2:2" x14ac:dyDescent="0.2">
      <c r="B748" s="151"/>
    </row>
    <row r="749" spans="2:2" x14ac:dyDescent="0.2">
      <c r="B749" s="151"/>
    </row>
    <row r="750" spans="2:2" x14ac:dyDescent="0.2">
      <c r="B750" s="151"/>
    </row>
    <row r="751" spans="2:2" x14ac:dyDescent="0.2">
      <c r="B751" s="151"/>
    </row>
    <row r="752" spans="2:2" x14ac:dyDescent="0.2">
      <c r="B752" s="151"/>
    </row>
    <row r="753" spans="2:2" x14ac:dyDescent="0.2">
      <c r="B753" s="151"/>
    </row>
    <row r="754" spans="2:2" x14ac:dyDescent="0.2">
      <c r="B754" s="151"/>
    </row>
    <row r="755" spans="2:2" x14ac:dyDescent="0.2">
      <c r="B755" s="151"/>
    </row>
    <row r="756" spans="2:2" x14ac:dyDescent="0.2">
      <c r="B756" s="151"/>
    </row>
    <row r="757" spans="2:2" x14ac:dyDescent="0.2">
      <c r="B757" s="151"/>
    </row>
    <row r="758" spans="2:2" x14ac:dyDescent="0.2">
      <c r="B758" s="151"/>
    </row>
    <row r="759" spans="2:2" x14ac:dyDescent="0.2">
      <c r="B759" s="151"/>
    </row>
    <row r="760" spans="2:2" x14ac:dyDescent="0.2">
      <c r="B760" s="151"/>
    </row>
    <row r="761" spans="2:2" x14ac:dyDescent="0.2">
      <c r="B761" s="151"/>
    </row>
    <row r="762" spans="2:2" x14ac:dyDescent="0.2">
      <c r="B762" s="151"/>
    </row>
    <row r="763" spans="2:2" x14ac:dyDescent="0.2">
      <c r="B763" s="151"/>
    </row>
    <row r="764" spans="2:2" x14ac:dyDescent="0.2">
      <c r="B764" s="151"/>
    </row>
    <row r="765" spans="2:2" x14ac:dyDescent="0.2">
      <c r="B765" s="151"/>
    </row>
    <row r="766" spans="2:2" x14ac:dyDescent="0.2">
      <c r="B766" s="151"/>
    </row>
    <row r="767" spans="2:2" x14ac:dyDescent="0.2">
      <c r="B767" s="151"/>
    </row>
    <row r="768" spans="2:2" x14ac:dyDescent="0.2">
      <c r="B768" s="151"/>
    </row>
    <row r="769" spans="2:2" x14ac:dyDescent="0.2">
      <c r="B769" s="151"/>
    </row>
    <row r="770" spans="2:2" x14ac:dyDescent="0.2">
      <c r="B770" s="151"/>
    </row>
    <row r="771" spans="2:2" x14ac:dyDescent="0.2">
      <c r="B771" s="151"/>
    </row>
    <row r="772" spans="2:2" x14ac:dyDescent="0.2">
      <c r="B772" s="151"/>
    </row>
    <row r="773" spans="2:2" x14ac:dyDescent="0.2">
      <c r="B773" s="151"/>
    </row>
    <row r="774" spans="2:2" x14ac:dyDescent="0.2">
      <c r="B774" s="151"/>
    </row>
    <row r="775" spans="2:2" x14ac:dyDescent="0.2">
      <c r="B775" s="151"/>
    </row>
    <row r="776" spans="2:2" x14ac:dyDescent="0.2">
      <c r="B776" s="151"/>
    </row>
    <row r="777" spans="2:2" x14ac:dyDescent="0.2">
      <c r="B777" s="151"/>
    </row>
    <row r="778" spans="2:2" x14ac:dyDescent="0.2">
      <c r="B778" s="151"/>
    </row>
    <row r="779" spans="2:2" x14ac:dyDescent="0.2">
      <c r="B779" s="151"/>
    </row>
    <row r="780" spans="2:2" x14ac:dyDescent="0.2">
      <c r="B780" s="151"/>
    </row>
    <row r="781" spans="2:2" x14ac:dyDescent="0.2">
      <c r="B781" s="151"/>
    </row>
    <row r="782" spans="2:2" x14ac:dyDescent="0.2">
      <c r="B782" s="151"/>
    </row>
    <row r="783" spans="2:2" x14ac:dyDescent="0.2">
      <c r="B783" s="151"/>
    </row>
    <row r="784" spans="2:2" x14ac:dyDescent="0.2">
      <c r="B784" s="151"/>
    </row>
    <row r="785" spans="2:2" x14ac:dyDescent="0.2">
      <c r="B785" s="151"/>
    </row>
    <row r="786" spans="2:2" x14ac:dyDescent="0.2">
      <c r="B786" s="151"/>
    </row>
    <row r="787" spans="2:2" x14ac:dyDescent="0.2">
      <c r="B787" s="151"/>
    </row>
    <row r="788" spans="2:2" x14ac:dyDescent="0.2">
      <c r="B788" s="151"/>
    </row>
    <row r="789" spans="2:2" x14ac:dyDescent="0.2">
      <c r="B789" s="151"/>
    </row>
    <row r="790" spans="2:2" x14ac:dyDescent="0.2">
      <c r="B790" s="151"/>
    </row>
    <row r="791" spans="2:2" x14ac:dyDescent="0.2">
      <c r="B791" s="151"/>
    </row>
    <row r="792" spans="2:2" x14ac:dyDescent="0.2">
      <c r="B792" s="151"/>
    </row>
    <row r="793" spans="2:2" x14ac:dyDescent="0.2">
      <c r="B793" s="151"/>
    </row>
    <row r="794" spans="2:2" x14ac:dyDescent="0.2">
      <c r="B794" s="151"/>
    </row>
    <row r="795" spans="2:2" x14ac:dyDescent="0.2">
      <c r="B795" s="151"/>
    </row>
    <row r="796" spans="2:2" x14ac:dyDescent="0.2">
      <c r="B796" s="151"/>
    </row>
    <row r="797" spans="2:2" x14ac:dyDescent="0.2">
      <c r="B797" s="151"/>
    </row>
    <row r="798" spans="2:2" x14ac:dyDescent="0.2">
      <c r="B798" s="151"/>
    </row>
    <row r="799" spans="2:2" x14ac:dyDescent="0.2">
      <c r="B799" s="151"/>
    </row>
    <row r="800" spans="2:2" x14ac:dyDescent="0.2">
      <c r="B800" s="151"/>
    </row>
    <row r="801" spans="2:2" x14ac:dyDescent="0.2">
      <c r="B801" s="151"/>
    </row>
    <row r="802" spans="2:2" x14ac:dyDescent="0.2">
      <c r="B802" s="151"/>
    </row>
    <row r="803" spans="2:2" x14ac:dyDescent="0.2">
      <c r="B803" s="151"/>
    </row>
    <row r="804" spans="2:2" x14ac:dyDescent="0.2">
      <c r="B804" s="151"/>
    </row>
    <row r="805" spans="2:2" x14ac:dyDescent="0.2">
      <c r="B805" s="151"/>
    </row>
    <row r="806" spans="2:2" x14ac:dyDescent="0.2">
      <c r="B806" s="151"/>
    </row>
    <row r="807" spans="2:2" x14ac:dyDescent="0.2">
      <c r="B807" s="151"/>
    </row>
    <row r="808" spans="2:2" x14ac:dyDescent="0.2">
      <c r="B808" s="151"/>
    </row>
    <row r="809" spans="2:2" x14ac:dyDescent="0.2">
      <c r="B809" s="151"/>
    </row>
    <row r="810" spans="2:2" x14ac:dyDescent="0.2">
      <c r="B810" s="151"/>
    </row>
    <row r="811" spans="2:2" x14ac:dyDescent="0.2">
      <c r="B811" s="151"/>
    </row>
    <row r="812" spans="2:2" x14ac:dyDescent="0.2">
      <c r="B812" s="151"/>
    </row>
    <row r="813" spans="2:2" x14ac:dyDescent="0.2">
      <c r="B813" s="151"/>
    </row>
    <row r="814" spans="2:2" x14ac:dyDescent="0.2">
      <c r="B814" s="151"/>
    </row>
    <row r="815" spans="2:2" x14ac:dyDescent="0.2">
      <c r="B815" s="151"/>
    </row>
    <row r="816" spans="2:2" x14ac:dyDescent="0.2">
      <c r="B816" s="151"/>
    </row>
    <row r="817" spans="2:2" x14ac:dyDescent="0.2">
      <c r="B817" s="151"/>
    </row>
    <row r="818" spans="2:2" x14ac:dyDescent="0.2">
      <c r="B818" s="151"/>
    </row>
    <row r="819" spans="2:2" x14ac:dyDescent="0.2">
      <c r="B819" s="151"/>
    </row>
    <row r="820" spans="2:2" x14ac:dyDescent="0.2">
      <c r="B820" s="151"/>
    </row>
    <row r="821" spans="2:2" x14ac:dyDescent="0.2">
      <c r="B821" s="151"/>
    </row>
    <row r="822" spans="2:2" x14ac:dyDescent="0.2">
      <c r="B822" s="151"/>
    </row>
    <row r="823" spans="2:2" x14ac:dyDescent="0.2">
      <c r="B823" s="151"/>
    </row>
    <row r="824" spans="2:2" x14ac:dyDescent="0.2">
      <c r="B824" s="151"/>
    </row>
    <row r="825" spans="2:2" x14ac:dyDescent="0.2">
      <c r="B825" s="151"/>
    </row>
    <row r="826" spans="2:2" x14ac:dyDescent="0.2">
      <c r="B826" s="151"/>
    </row>
    <row r="827" spans="2:2" x14ac:dyDescent="0.2">
      <c r="B827" s="151"/>
    </row>
    <row r="828" spans="2:2" x14ac:dyDescent="0.2">
      <c r="B828" s="151"/>
    </row>
    <row r="829" spans="2:2" x14ac:dyDescent="0.2">
      <c r="B829" s="151"/>
    </row>
    <row r="830" spans="2:2" x14ac:dyDescent="0.2">
      <c r="B830" s="151"/>
    </row>
    <row r="831" spans="2:2" x14ac:dyDescent="0.2">
      <c r="B831" s="151"/>
    </row>
    <row r="832" spans="2:2" x14ac:dyDescent="0.2">
      <c r="B832" s="151"/>
    </row>
    <row r="833" spans="2:2" x14ac:dyDescent="0.2">
      <c r="B833" s="151"/>
    </row>
    <row r="834" spans="2:2" x14ac:dyDescent="0.2">
      <c r="B834" s="151"/>
    </row>
    <row r="835" spans="2:2" x14ac:dyDescent="0.2">
      <c r="B835" s="151"/>
    </row>
    <row r="836" spans="2:2" x14ac:dyDescent="0.2">
      <c r="B836" s="151"/>
    </row>
    <row r="837" spans="2:2" x14ac:dyDescent="0.2">
      <c r="B837" s="151"/>
    </row>
    <row r="838" spans="2:2" x14ac:dyDescent="0.2">
      <c r="B838" s="151"/>
    </row>
    <row r="839" spans="2:2" x14ac:dyDescent="0.2">
      <c r="B839" s="151"/>
    </row>
    <row r="840" spans="2:2" x14ac:dyDescent="0.2">
      <c r="B840" s="151"/>
    </row>
    <row r="841" spans="2:2" x14ac:dyDescent="0.2">
      <c r="B841" s="151"/>
    </row>
    <row r="842" spans="2:2" x14ac:dyDescent="0.2">
      <c r="B842" s="151"/>
    </row>
    <row r="843" spans="2:2" x14ac:dyDescent="0.2">
      <c r="B843" s="151"/>
    </row>
    <row r="844" spans="2:2" x14ac:dyDescent="0.2">
      <c r="B844" s="151"/>
    </row>
    <row r="845" spans="2:2" x14ac:dyDescent="0.2">
      <c r="B845" s="151"/>
    </row>
    <row r="846" spans="2:2" x14ac:dyDescent="0.2">
      <c r="B846" s="151"/>
    </row>
    <row r="847" spans="2:2" x14ac:dyDescent="0.2">
      <c r="B847" s="151"/>
    </row>
    <row r="848" spans="2:2" x14ac:dyDescent="0.2">
      <c r="B848" s="151"/>
    </row>
    <row r="849" spans="2:2" x14ac:dyDescent="0.2">
      <c r="B849" s="151"/>
    </row>
    <row r="850" spans="2:2" x14ac:dyDescent="0.2">
      <c r="B850" s="151"/>
    </row>
    <row r="851" spans="2:2" x14ac:dyDescent="0.2">
      <c r="B851" s="151"/>
    </row>
    <row r="852" spans="2:2" x14ac:dyDescent="0.2">
      <c r="B852" s="151"/>
    </row>
    <row r="853" spans="2:2" x14ac:dyDescent="0.2">
      <c r="B853" s="151"/>
    </row>
    <row r="854" spans="2:2" x14ac:dyDescent="0.2">
      <c r="B854" s="151"/>
    </row>
    <row r="855" spans="2:2" x14ac:dyDescent="0.2">
      <c r="B855" s="151"/>
    </row>
    <row r="856" spans="2:2" x14ac:dyDescent="0.2">
      <c r="B856" s="151"/>
    </row>
    <row r="857" spans="2:2" x14ac:dyDescent="0.2">
      <c r="B857" s="151"/>
    </row>
    <row r="858" spans="2:2" x14ac:dyDescent="0.2">
      <c r="B858" s="151"/>
    </row>
    <row r="859" spans="2:2" x14ac:dyDescent="0.2">
      <c r="B859" s="151"/>
    </row>
    <row r="860" spans="2:2" x14ac:dyDescent="0.2">
      <c r="B860" s="151"/>
    </row>
    <row r="861" spans="2:2" x14ac:dyDescent="0.2">
      <c r="B861" s="151"/>
    </row>
    <row r="862" spans="2:2" x14ac:dyDescent="0.2">
      <c r="B862" s="151"/>
    </row>
    <row r="863" spans="2:2" x14ac:dyDescent="0.2">
      <c r="B863" s="151"/>
    </row>
    <row r="864" spans="2:2" x14ac:dyDescent="0.2">
      <c r="B864" s="151"/>
    </row>
    <row r="865" spans="2:2" x14ac:dyDescent="0.2">
      <c r="B865" s="151"/>
    </row>
    <row r="866" spans="2:2" x14ac:dyDescent="0.2">
      <c r="B866" s="151"/>
    </row>
    <row r="867" spans="2:2" x14ac:dyDescent="0.2">
      <c r="B867" s="151"/>
    </row>
    <row r="868" spans="2:2" x14ac:dyDescent="0.2">
      <c r="B868" s="151"/>
    </row>
    <row r="869" spans="2:2" x14ac:dyDescent="0.2">
      <c r="B869" s="151"/>
    </row>
    <row r="870" spans="2:2" x14ac:dyDescent="0.2">
      <c r="B870" s="151"/>
    </row>
    <row r="871" spans="2:2" x14ac:dyDescent="0.2">
      <c r="B871" s="151"/>
    </row>
    <row r="872" spans="2:2" x14ac:dyDescent="0.2">
      <c r="B872" s="151"/>
    </row>
    <row r="873" spans="2:2" x14ac:dyDescent="0.2">
      <c r="B873" s="151"/>
    </row>
    <row r="874" spans="2:2" x14ac:dyDescent="0.2">
      <c r="B874" s="151"/>
    </row>
    <row r="875" spans="2:2" x14ac:dyDescent="0.2">
      <c r="B875" s="151"/>
    </row>
    <row r="876" spans="2:2" x14ac:dyDescent="0.2">
      <c r="B876" s="151"/>
    </row>
    <row r="877" spans="2:2" x14ac:dyDescent="0.2">
      <c r="B877" s="151"/>
    </row>
    <row r="878" spans="2:2" x14ac:dyDescent="0.2">
      <c r="B878" s="151"/>
    </row>
    <row r="879" spans="2:2" x14ac:dyDescent="0.2">
      <c r="B879" s="151"/>
    </row>
    <row r="880" spans="2:2" x14ac:dyDescent="0.2">
      <c r="B880" s="151"/>
    </row>
    <row r="881" spans="2:2" x14ac:dyDescent="0.2">
      <c r="B881" s="151"/>
    </row>
    <row r="882" spans="2:2" x14ac:dyDescent="0.2">
      <c r="B882" s="151"/>
    </row>
    <row r="883" spans="2:2" x14ac:dyDescent="0.2">
      <c r="B883" s="151"/>
    </row>
    <row r="884" spans="2:2" x14ac:dyDescent="0.2">
      <c r="B884" s="151"/>
    </row>
    <row r="885" spans="2:2" x14ac:dyDescent="0.2">
      <c r="B885" s="151"/>
    </row>
    <row r="886" spans="2:2" x14ac:dyDescent="0.2">
      <c r="B886" s="151"/>
    </row>
    <row r="887" spans="2:2" x14ac:dyDescent="0.2">
      <c r="B887" s="151"/>
    </row>
    <row r="888" spans="2:2" x14ac:dyDescent="0.2">
      <c r="B888" s="151"/>
    </row>
    <row r="889" spans="2:2" x14ac:dyDescent="0.2">
      <c r="B889" s="151"/>
    </row>
    <row r="890" spans="2:2" x14ac:dyDescent="0.2">
      <c r="B890" s="151"/>
    </row>
    <row r="891" spans="2:2" x14ac:dyDescent="0.2">
      <c r="B891" s="151"/>
    </row>
    <row r="892" spans="2:2" x14ac:dyDescent="0.2">
      <c r="B892" s="151"/>
    </row>
    <row r="893" spans="2:2" x14ac:dyDescent="0.2">
      <c r="B893" s="151"/>
    </row>
    <row r="894" spans="2:2" x14ac:dyDescent="0.2">
      <c r="B894" s="151"/>
    </row>
    <row r="895" spans="2:2" x14ac:dyDescent="0.2">
      <c r="B895" s="151"/>
    </row>
    <row r="896" spans="2:2" x14ac:dyDescent="0.2">
      <c r="B896" s="151"/>
    </row>
    <row r="897" spans="2:2" x14ac:dyDescent="0.2">
      <c r="B897" s="151"/>
    </row>
    <row r="898" spans="2:2" x14ac:dyDescent="0.2">
      <c r="B898" s="151"/>
    </row>
    <row r="899" spans="2:2" x14ac:dyDescent="0.2">
      <c r="B899" s="151"/>
    </row>
    <row r="900" spans="2:2" x14ac:dyDescent="0.2">
      <c r="B900" s="151"/>
    </row>
    <row r="901" spans="2:2" x14ac:dyDescent="0.2">
      <c r="B901" s="151"/>
    </row>
    <row r="902" spans="2:2" x14ac:dyDescent="0.2">
      <c r="B902" s="151"/>
    </row>
    <row r="903" spans="2:2" x14ac:dyDescent="0.2">
      <c r="B903" s="151"/>
    </row>
    <row r="904" spans="2:2" x14ac:dyDescent="0.2">
      <c r="B904" s="151"/>
    </row>
    <row r="905" spans="2:2" x14ac:dyDescent="0.2">
      <c r="B905" s="151"/>
    </row>
    <row r="906" spans="2:2" x14ac:dyDescent="0.2">
      <c r="B906" s="151"/>
    </row>
    <row r="907" spans="2:2" x14ac:dyDescent="0.2">
      <c r="B907" s="151"/>
    </row>
    <row r="908" spans="2:2" x14ac:dyDescent="0.2">
      <c r="B908" s="151"/>
    </row>
    <row r="909" spans="2:2" x14ac:dyDescent="0.2">
      <c r="B909" s="151"/>
    </row>
    <row r="910" spans="2:2" x14ac:dyDescent="0.2">
      <c r="B910" s="151"/>
    </row>
    <row r="911" spans="2:2" x14ac:dyDescent="0.2">
      <c r="B911" s="151"/>
    </row>
    <row r="912" spans="2:2" x14ac:dyDescent="0.2">
      <c r="B912" s="151"/>
    </row>
    <row r="913" spans="2:2" x14ac:dyDescent="0.2">
      <c r="B913" s="151"/>
    </row>
    <row r="914" spans="2:2" x14ac:dyDescent="0.2">
      <c r="B914" s="151"/>
    </row>
    <row r="915" spans="2:2" x14ac:dyDescent="0.2">
      <c r="B915" s="151"/>
    </row>
    <row r="916" spans="2:2" x14ac:dyDescent="0.2">
      <c r="B916" s="151"/>
    </row>
    <row r="917" spans="2:2" x14ac:dyDescent="0.2">
      <c r="B917" s="151"/>
    </row>
    <row r="918" spans="2:2" x14ac:dyDescent="0.2">
      <c r="B918" s="151"/>
    </row>
    <row r="919" spans="2:2" x14ac:dyDescent="0.2">
      <c r="B919" s="151"/>
    </row>
    <row r="920" spans="2:2" x14ac:dyDescent="0.2">
      <c r="B920" s="151"/>
    </row>
    <row r="921" spans="2:2" x14ac:dyDescent="0.2">
      <c r="B921" s="151"/>
    </row>
    <row r="922" spans="2:2" x14ac:dyDescent="0.2">
      <c r="B922" s="151"/>
    </row>
    <row r="923" spans="2:2" x14ac:dyDescent="0.2">
      <c r="B923" s="151"/>
    </row>
    <row r="924" spans="2:2" x14ac:dyDescent="0.2">
      <c r="B924" s="151"/>
    </row>
    <row r="925" spans="2:2" x14ac:dyDescent="0.2">
      <c r="B925" s="151"/>
    </row>
    <row r="926" spans="2:2" x14ac:dyDescent="0.2">
      <c r="B926" s="151"/>
    </row>
    <row r="927" spans="2:2" x14ac:dyDescent="0.2">
      <c r="B927" s="151"/>
    </row>
    <row r="928" spans="2:2" x14ac:dyDescent="0.2">
      <c r="B928" s="151"/>
    </row>
    <row r="929" spans="2:2" x14ac:dyDescent="0.2">
      <c r="B929" s="151"/>
    </row>
    <row r="930" spans="2:2" x14ac:dyDescent="0.2">
      <c r="B930" s="151"/>
    </row>
    <row r="931" spans="2:2" x14ac:dyDescent="0.2">
      <c r="B931" s="151"/>
    </row>
    <row r="932" spans="2:2" x14ac:dyDescent="0.2">
      <c r="B932" s="151"/>
    </row>
    <row r="933" spans="2:2" x14ac:dyDescent="0.2">
      <c r="B933" s="151"/>
    </row>
    <row r="934" spans="2:2" x14ac:dyDescent="0.2">
      <c r="B934" s="151"/>
    </row>
    <row r="935" spans="2:2" x14ac:dyDescent="0.2">
      <c r="B935" s="151"/>
    </row>
    <row r="936" spans="2:2" x14ac:dyDescent="0.2">
      <c r="B936" s="151"/>
    </row>
    <row r="937" spans="2:2" x14ac:dyDescent="0.2">
      <c r="B937" s="151"/>
    </row>
    <row r="938" spans="2:2" x14ac:dyDescent="0.2">
      <c r="B938" s="151"/>
    </row>
    <row r="939" spans="2:2" x14ac:dyDescent="0.2">
      <c r="B939" s="151"/>
    </row>
    <row r="940" spans="2:2" x14ac:dyDescent="0.2">
      <c r="B940" s="151"/>
    </row>
    <row r="941" spans="2:2" x14ac:dyDescent="0.2">
      <c r="B941" s="151"/>
    </row>
    <row r="942" spans="2:2" x14ac:dyDescent="0.2">
      <c r="B942" s="151"/>
    </row>
    <row r="943" spans="2:2" x14ac:dyDescent="0.2">
      <c r="B943" s="151"/>
    </row>
    <row r="944" spans="2:2" x14ac:dyDescent="0.2">
      <c r="B944" s="151"/>
    </row>
    <row r="945" spans="2:2" x14ac:dyDescent="0.2">
      <c r="B945" s="151"/>
    </row>
    <row r="946" spans="2:2" x14ac:dyDescent="0.2">
      <c r="B946" s="151"/>
    </row>
    <row r="947" spans="2:2" x14ac:dyDescent="0.2">
      <c r="B947" s="151"/>
    </row>
    <row r="948" spans="2:2" x14ac:dyDescent="0.2">
      <c r="B948" s="151"/>
    </row>
    <row r="949" spans="2:2" x14ac:dyDescent="0.2">
      <c r="B949" s="151"/>
    </row>
    <row r="950" spans="2:2" x14ac:dyDescent="0.2">
      <c r="B950" s="151"/>
    </row>
    <row r="951" spans="2:2" x14ac:dyDescent="0.2">
      <c r="B951" s="151"/>
    </row>
    <row r="952" spans="2:2" x14ac:dyDescent="0.2">
      <c r="B952" s="151"/>
    </row>
    <row r="953" spans="2:2" x14ac:dyDescent="0.2">
      <c r="B953" s="151"/>
    </row>
    <row r="954" spans="2:2" x14ac:dyDescent="0.2">
      <c r="B954" s="151"/>
    </row>
    <row r="955" spans="2:2" x14ac:dyDescent="0.2">
      <c r="B955" s="151"/>
    </row>
    <row r="956" spans="2:2" x14ac:dyDescent="0.2">
      <c r="B956" s="151"/>
    </row>
    <row r="957" spans="2:2" x14ac:dyDescent="0.2">
      <c r="B957" s="151"/>
    </row>
  </sheetData>
  <sheetProtection password="83AF" sheet="1" objects="1" scenarios="1"/>
  <mergeCells count="8">
    <mergeCell ref="C68:I68"/>
    <mergeCell ref="B6:B7"/>
    <mergeCell ref="F62:F63"/>
    <mergeCell ref="B4:I4"/>
    <mergeCell ref="B5:I5"/>
    <mergeCell ref="C6:C7"/>
    <mergeCell ref="C67:I67"/>
    <mergeCell ref="B60:C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28"/>
  <sheetViews>
    <sheetView workbookViewId="0"/>
  </sheetViews>
  <sheetFormatPr defaultRowHeight="12.75" x14ac:dyDescent="0.2"/>
  <cols>
    <col min="1" max="1" width="4" style="97" customWidth="1"/>
    <col min="2" max="2" width="13.7109375" style="97" customWidth="1"/>
    <col min="3" max="3" width="27.140625" style="97" customWidth="1"/>
    <col min="4" max="4" width="28.7109375" style="97" customWidth="1"/>
    <col min="5" max="5" width="18.42578125" style="97" customWidth="1"/>
    <col min="6" max="257" width="9.140625" style="97" customWidth="1"/>
  </cols>
  <sheetData>
    <row r="1" spans="2:6" ht="15" x14ac:dyDescent="0.2">
      <c r="B1" s="177" t="str">
        <f>IF('1. The Premises'!C5="","",'1. The Premises'!C5)</f>
        <v/>
      </c>
      <c r="C1" s="53"/>
      <c r="D1" s="178" t="str">
        <f>'1. The Premises'!B7</f>
        <v>Start Date of 12-month period:</v>
      </c>
      <c r="E1" s="98">
        <f>'1. The Premises'!C7</f>
        <v>0</v>
      </c>
    </row>
    <row r="2" spans="2:6" ht="15" x14ac:dyDescent="0.2">
      <c r="B2" s="40"/>
      <c r="C2" s="53"/>
      <c r="D2" s="178" t="str">
        <f>'1. The Premises'!B8</f>
        <v>End Date of 12-month period:</v>
      </c>
      <c r="E2" s="98">
        <f>'1. The Premises'!C8</f>
        <v>0</v>
      </c>
    </row>
    <row r="3" spans="2:6" ht="7.9" customHeight="1" x14ac:dyDescent="0.2">
      <c r="B3" s="40"/>
      <c r="C3" s="53"/>
      <c r="D3" s="53"/>
      <c r="E3" s="53"/>
    </row>
    <row r="4" spans="2:6" ht="15.75" customHeight="1" x14ac:dyDescent="0.25">
      <c r="B4" s="359" t="s">
        <v>162</v>
      </c>
      <c r="C4" s="360"/>
      <c r="D4" s="360"/>
      <c r="E4" s="361"/>
    </row>
    <row r="5" spans="2:6" ht="18" customHeight="1" x14ac:dyDescent="0.2">
      <c r="B5" s="362" t="s">
        <v>104</v>
      </c>
      <c r="C5" s="360"/>
      <c r="D5" s="360"/>
      <c r="E5" s="361"/>
    </row>
    <row r="6" spans="2:6" ht="51.75" customHeight="1" x14ac:dyDescent="0.2">
      <c r="B6" s="163" t="s">
        <v>167</v>
      </c>
      <c r="C6" s="163" t="s">
        <v>243</v>
      </c>
      <c r="D6" s="163" t="s">
        <v>168</v>
      </c>
      <c r="E6" s="163" t="s">
        <v>108</v>
      </c>
      <c r="F6" s="164"/>
    </row>
    <row r="7" spans="2:6" ht="24.75" customHeight="1" x14ac:dyDescent="0.2">
      <c r="B7" s="20"/>
      <c r="C7" s="21"/>
      <c r="D7" s="21"/>
      <c r="E7" s="29"/>
    </row>
    <row r="8" spans="2:6" ht="24.75" customHeight="1" x14ac:dyDescent="0.2">
      <c r="B8" s="20"/>
      <c r="C8" s="21"/>
      <c r="D8" s="21"/>
      <c r="E8" s="29"/>
    </row>
    <row r="9" spans="2:6" ht="24.75" customHeight="1" x14ac:dyDescent="0.2">
      <c r="B9" s="20"/>
      <c r="C9" s="21"/>
      <c r="D9" s="21"/>
      <c r="E9" s="29"/>
    </row>
    <row r="10" spans="2:6" ht="24.75" customHeight="1" x14ac:dyDescent="0.2">
      <c r="B10" s="20"/>
      <c r="C10" s="21"/>
      <c r="D10" s="21"/>
      <c r="E10" s="29"/>
    </row>
    <row r="11" spans="2:6" ht="24.75" customHeight="1" x14ac:dyDescent="0.2">
      <c r="B11" s="20"/>
      <c r="C11" s="21"/>
      <c r="D11" s="21"/>
      <c r="E11" s="29"/>
    </row>
    <row r="12" spans="2:6" ht="24.75" customHeight="1" x14ac:dyDescent="0.2">
      <c r="B12" s="20"/>
      <c r="C12" s="21"/>
      <c r="D12" s="21"/>
      <c r="E12" s="29"/>
    </row>
    <row r="13" spans="2:6" ht="24.75" customHeight="1" x14ac:dyDescent="0.2">
      <c r="B13" s="20"/>
      <c r="C13" s="21"/>
      <c r="D13" s="21"/>
      <c r="E13" s="29"/>
    </row>
    <row r="14" spans="2:6" ht="24.75" customHeight="1" x14ac:dyDescent="0.2">
      <c r="B14" s="20"/>
      <c r="C14" s="21"/>
      <c r="D14" s="21"/>
      <c r="E14" s="29"/>
    </row>
    <row r="15" spans="2:6" ht="24.75" customHeight="1" x14ac:dyDescent="0.2">
      <c r="B15" s="20"/>
      <c r="C15" s="21"/>
      <c r="D15" s="21"/>
      <c r="E15" s="29"/>
    </row>
    <row r="16" spans="2:6" ht="24.75" customHeight="1" x14ac:dyDescent="0.2">
      <c r="B16" s="20"/>
      <c r="C16" s="21"/>
      <c r="D16" s="21"/>
      <c r="E16" s="29"/>
    </row>
    <row r="17" spans="2:5" ht="24.75" customHeight="1" x14ac:dyDescent="0.2">
      <c r="B17" s="20"/>
      <c r="C17" s="21"/>
      <c r="D17" s="21"/>
      <c r="E17" s="29"/>
    </row>
    <row r="18" spans="2:5" ht="24.75" customHeight="1" x14ac:dyDescent="0.2">
      <c r="B18" s="20"/>
      <c r="C18" s="21"/>
      <c r="D18" s="21"/>
      <c r="E18" s="29"/>
    </row>
    <row r="19" spans="2:5" ht="24.75" customHeight="1" x14ac:dyDescent="0.2">
      <c r="B19" s="20"/>
      <c r="C19" s="21"/>
      <c r="D19" s="21"/>
      <c r="E19" s="29"/>
    </row>
    <row r="20" spans="2:5" ht="24.75" customHeight="1" x14ac:dyDescent="0.2">
      <c r="B20" s="20"/>
      <c r="C20" s="21"/>
      <c r="D20" s="21"/>
      <c r="E20" s="29"/>
    </row>
    <row r="21" spans="2:5" ht="24.75" customHeight="1" x14ac:dyDescent="0.2">
      <c r="B21" s="20"/>
      <c r="C21" s="21"/>
      <c r="D21" s="21"/>
      <c r="E21" s="29"/>
    </row>
    <row r="22" spans="2:5" ht="24.75" customHeight="1" x14ac:dyDescent="0.2">
      <c r="B22" s="20"/>
      <c r="C22" s="21"/>
      <c r="D22" s="21"/>
      <c r="E22" s="29"/>
    </row>
    <row r="23" spans="2:5" ht="24.75" customHeight="1" x14ac:dyDescent="0.2">
      <c r="B23" s="20"/>
      <c r="C23" s="21"/>
      <c r="D23" s="21"/>
      <c r="E23" s="29"/>
    </row>
    <row r="24" spans="2:5" ht="24.75" customHeight="1" x14ac:dyDescent="0.2">
      <c r="B24" s="20"/>
      <c r="C24" s="21"/>
      <c r="D24" s="21"/>
      <c r="E24" s="29"/>
    </row>
    <row r="25" spans="2:5" ht="24.75" customHeight="1" x14ac:dyDescent="0.2">
      <c r="B25" s="20"/>
      <c r="C25" s="21"/>
      <c r="D25" s="21"/>
      <c r="E25" s="29"/>
    </row>
    <row r="26" spans="2:5" ht="24.75" customHeight="1" x14ac:dyDescent="0.2">
      <c r="B26" s="20"/>
      <c r="C26" s="21"/>
      <c r="D26" s="21"/>
      <c r="E26" s="29"/>
    </row>
    <row r="27" spans="2:5" ht="30" customHeight="1" x14ac:dyDescent="0.2">
      <c r="B27" s="306" t="s">
        <v>155</v>
      </c>
      <c r="C27" s="311"/>
      <c r="D27" s="336"/>
      <c r="E27" s="159">
        <f>SUM(E7:E26)</f>
        <v>0</v>
      </c>
    </row>
    <row r="28" spans="2:5" ht="30" customHeight="1" x14ac:dyDescent="0.2">
      <c r="B28" s="306" t="s">
        <v>154</v>
      </c>
      <c r="C28" s="311"/>
      <c r="D28" s="336"/>
      <c r="E28" s="159">
        <f>E27*'1. The Premises'!C16</f>
        <v>0</v>
      </c>
    </row>
  </sheetData>
  <sheetProtection password="83AF" sheet="1" objects="1" scenarios="1"/>
  <mergeCells count="4">
    <mergeCell ref="B28:D28"/>
    <mergeCell ref="B27:D27"/>
    <mergeCell ref="B4:E4"/>
    <mergeCell ref="B5:E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40"/>
  <sheetViews>
    <sheetView workbookViewId="0">
      <selection activeCell="B3" sqref="B3"/>
    </sheetView>
  </sheetViews>
  <sheetFormatPr defaultRowHeight="15" x14ac:dyDescent="0.2"/>
  <cols>
    <col min="1" max="1" width="7.7109375" style="53" bestFit="1" customWidth="1"/>
    <col min="2" max="2" width="12.7109375" style="53" customWidth="1"/>
    <col min="3" max="4" width="22.7109375" style="53" customWidth="1"/>
    <col min="5" max="5" width="8.28515625" style="53" customWidth="1"/>
    <col min="6" max="6" width="22.28515625" style="53" customWidth="1"/>
    <col min="7" max="10" width="15.7109375" style="53" customWidth="1"/>
    <col min="11" max="257" width="9.140625" style="53" customWidth="1"/>
  </cols>
  <sheetData>
    <row r="1" spans="1:10" x14ac:dyDescent="0.2">
      <c r="B1" s="177" t="str">
        <f>IF('1. The Premises'!C5="","",'1. The Premises'!C5)</f>
        <v/>
      </c>
      <c r="I1" s="178" t="str">
        <f>'1. The Premises'!B7</f>
        <v>Start Date of 12-month period:</v>
      </c>
      <c r="J1" s="98">
        <f>'1. The Premises'!C7</f>
        <v>0</v>
      </c>
    </row>
    <row r="2" spans="1:10" x14ac:dyDescent="0.2">
      <c r="B2" s="40"/>
      <c r="I2" s="178" t="str">
        <f>'1. The Premises'!B8</f>
        <v>End Date of 12-month period:</v>
      </c>
      <c r="J2" s="98">
        <f>'1. The Premises'!C8</f>
        <v>0</v>
      </c>
    </row>
    <row r="3" spans="1:10" ht="3" customHeight="1" x14ac:dyDescent="0.2"/>
    <row r="4" spans="1:10" ht="15.75" x14ac:dyDescent="0.25">
      <c r="B4" s="376" t="s">
        <v>217</v>
      </c>
      <c r="C4" s="376"/>
      <c r="D4" s="376"/>
      <c r="E4" s="376"/>
      <c r="F4" s="376"/>
      <c r="G4" s="376"/>
      <c r="H4" s="376"/>
      <c r="I4" s="376"/>
      <c r="J4" s="376"/>
    </row>
    <row r="5" spans="1:10" ht="34.9" customHeight="1" x14ac:dyDescent="0.2">
      <c r="B5" s="256" t="s">
        <v>328</v>
      </c>
      <c r="C5" s="256"/>
      <c r="D5" s="256"/>
      <c r="E5" s="256"/>
      <c r="F5" s="256"/>
      <c r="G5" s="256"/>
      <c r="H5" s="256"/>
      <c r="I5" s="256"/>
      <c r="J5" s="256"/>
    </row>
    <row r="6" spans="1:10" ht="4.5" customHeight="1" x14ac:dyDescent="0.2">
      <c r="B6" s="165"/>
      <c r="C6" s="165"/>
      <c r="D6" s="165"/>
      <c r="E6" s="165"/>
      <c r="F6" s="165"/>
      <c r="G6" s="165"/>
      <c r="H6" s="165"/>
      <c r="I6" s="165"/>
      <c r="J6" s="165"/>
    </row>
    <row r="7" spans="1:10" ht="24.75" customHeight="1" x14ac:dyDescent="0.2">
      <c r="A7" s="166" t="s">
        <v>254</v>
      </c>
      <c r="B7" s="388" t="s">
        <v>46</v>
      </c>
      <c r="C7" s="389"/>
      <c r="D7" s="30"/>
      <c r="E7" s="262"/>
      <c r="F7" s="390"/>
      <c r="H7" s="165"/>
      <c r="I7" s="165"/>
      <c r="J7" s="165"/>
    </row>
    <row r="8" spans="1:10" ht="4.5" customHeight="1" x14ac:dyDescent="0.2">
      <c r="B8" s="165"/>
      <c r="C8" s="165"/>
      <c r="D8" s="165"/>
      <c r="E8" s="165"/>
      <c r="F8" s="165"/>
      <c r="G8" s="165"/>
      <c r="H8" s="165"/>
      <c r="I8" s="165"/>
      <c r="J8" s="165"/>
    </row>
    <row r="9" spans="1:10" ht="51" customHeight="1" x14ac:dyDescent="0.2">
      <c r="B9" s="163" t="s">
        <v>44</v>
      </c>
      <c r="C9" s="163" t="s">
        <v>345</v>
      </c>
      <c r="D9" s="163" t="s">
        <v>144</v>
      </c>
      <c r="E9" s="163" t="s">
        <v>276</v>
      </c>
      <c r="F9" s="163" t="s">
        <v>133</v>
      </c>
      <c r="G9" s="163" t="s">
        <v>62</v>
      </c>
      <c r="H9" s="163" t="s">
        <v>63</v>
      </c>
      <c r="I9" s="163" t="s">
        <v>58</v>
      </c>
      <c r="J9" s="163" t="s">
        <v>111</v>
      </c>
    </row>
    <row r="10" spans="1:10" s="167" customFormat="1" ht="18" customHeight="1" x14ac:dyDescent="0.2">
      <c r="B10" s="168"/>
      <c r="C10" s="169" t="s">
        <v>317</v>
      </c>
      <c r="D10" s="170"/>
      <c r="E10" s="171" t="s">
        <v>314</v>
      </c>
      <c r="F10" s="169" t="s">
        <v>315</v>
      </c>
      <c r="G10" s="170" t="s">
        <v>176</v>
      </c>
      <c r="H10" s="169" t="s">
        <v>274</v>
      </c>
      <c r="I10" s="168"/>
      <c r="J10" s="168"/>
    </row>
    <row r="11" spans="1:10" ht="24.75" customHeight="1" x14ac:dyDescent="0.2">
      <c r="B11" s="2"/>
      <c r="C11" s="21"/>
      <c r="D11" s="21"/>
      <c r="E11" s="21"/>
      <c r="F11" s="21"/>
      <c r="G11" s="13"/>
      <c r="H11" s="13"/>
      <c r="I11" s="174">
        <f t="shared" ref="I11:I24" si="0">H11-G11</f>
        <v>0</v>
      </c>
      <c r="J11" s="175">
        <f t="shared" ref="J11:J24" si="1">$E$7*I11/1000000</f>
        <v>0</v>
      </c>
    </row>
    <row r="12" spans="1:10" ht="24.75" customHeight="1" x14ac:dyDescent="0.2">
      <c r="B12" s="2"/>
      <c r="C12" s="21"/>
      <c r="D12" s="21"/>
      <c r="E12" s="21"/>
      <c r="F12" s="21"/>
      <c r="G12" s="13"/>
      <c r="H12" s="13"/>
      <c r="I12" s="174">
        <f t="shared" si="0"/>
        <v>0</v>
      </c>
      <c r="J12" s="175">
        <f t="shared" si="1"/>
        <v>0</v>
      </c>
    </row>
    <row r="13" spans="1:10" ht="24.75" customHeight="1" x14ac:dyDescent="0.2">
      <c r="B13" s="2"/>
      <c r="C13" s="21"/>
      <c r="D13" s="21"/>
      <c r="E13" s="21"/>
      <c r="F13" s="21"/>
      <c r="G13" s="13"/>
      <c r="H13" s="13"/>
      <c r="I13" s="174">
        <f t="shared" si="0"/>
        <v>0</v>
      </c>
      <c r="J13" s="175">
        <f t="shared" si="1"/>
        <v>0</v>
      </c>
    </row>
    <row r="14" spans="1:10" ht="24.75" customHeight="1" x14ac:dyDescent="0.2">
      <c r="B14" s="2"/>
      <c r="C14" s="21"/>
      <c r="D14" s="21"/>
      <c r="E14" s="21"/>
      <c r="F14" s="21"/>
      <c r="G14" s="13"/>
      <c r="H14" s="13"/>
      <c r="I14" s="174">
        <f t="shared" si="0"/>
        <v>0</v>
      </c>
      <c r="J14" s="175">
        <f t="shared" si="1"/>
        <v>0</v>
      </c>
    </row>
    <row r="15" spans="1:10" ht="24.75" customHeight="1" x14ac:dyDescent="0.2">
      <c r="B15" s="2"/>
      <c r="C15" s="21"/>
      <c r="D15" s="21"/>
      <c r="E15" s="21"/>
      <c r="F15" s="21"/>
      <c r="G15" s="13"/>
      <c r="H15" s="13"/>
      <c r="I15" s="174">
        <f t="shared" si="0"/>
        <v>0</v>
      </c>
      <c r="J15" s="175">
        <f t="shared" si="1"/>
        <v>0</v>
      </c>
    </row>
    <row r="16" spans="1:10" ht="24.75" customHeight="1" x14ac:dyDescent="0.2">
      <c r="B16" s="2"/>
      <c r="C16" s="21"/>
      <c r="D16" s="21"/>
      <c r="E16" s="21"/>
      <c r="F16" s="21"/>
      <c r="G16" s="13"/>
      <c r="H16" s="13"/>
      <c r="I16" s="174">
        <f t="shared" si="0"/>
        <v>0</v>
      </c>
      <c r="J16" s="175">
        <f t="shared" si="1"/>
        <v>0</v>
      </c>
    </row>
    <row r="17" spans="2:10" ht="24.75" customHeight="1" x14ac:dyDescent="0.2">
      <c r="B17" s="2"/>
      <c r="C17" s="21"/>
      <c r="D17" s="21"/>
      <c r="E17" s="21"/>
      <c r="F17" s="21"/>
      <c r="G17" s="13"/>
      <c r="H17" s="13"/>
      <c r="I17" s="174">
        <f t="shared" si="0"/>
        <v>0</v>
      </c>
      <c r="J17" s="175">
        <f t="shared" si="1"/>
        <v>0</v>
      </c>
    </row>
    <row r="18" spans="2:10" ht="24.75" customHeight="1" x14ac:dyDescent="0.2">
      <c r="B18" s="2"/>
      <c r="C18" s="21"/>
      <c r="D18" s="21"/>
      <c r="E18" s="21"/>
      <c r="F18" s="21"/>
      <c r="G18" s="13"/>
      <c r="H18" s="13"/>
      <c r="I18" s="174">
        <f t="shared" si="0"/>
        <v>0</v>
      </c>
      <c r="J18" s="175">
        <f t="shared" si="1"/>
        <v>0</v>
      </c>
    </row>
    <row r="19" spans="2:10" ht="24.75" customHeight="1" x14ac:dyDescent="0.2">
      <c r="B19" s="2"/>
      <c r="C19" s="21"/>
      <c r="D19" s="21"/>
      <c r="E19" s="21"/>
      <c r="F19" s="21"/>
      <c r="G19" s="13"/>
      <c r="H19" s="13"/>
      <c r="I19" s="174">
        <f t="shared" si="0"/>
        <v>0</v>
      </c>
      <c r="J19" s="175">
        <f t="shared" si="1"/>
        <v>0</v>
      </c>
    </row>
    <row r="20" spans="2:10" ht="24.75" customHeight="1" x14ac:dyDescent="0.2">
      <c r="B20" s="2"/>
      <c r="C20" s="21"/>
      <c r="D20" s="21"/>
      <c r="E20" s="21"/>
      <c r="F20" s="21"/>
      <c r="G20" s="13"/>
      <c r="H20" s="13"/>
      <c r="I20" s="174">
        <f t="shared" si="0"/>
        <v>0</v>
      </c>
      <c r="J20" s="175">
        <f t="shared" si="1"/>
        <v>0</v>
      </c>
    </row>
    <row r="21" spans="2:10" ht="24.75" customHeight="1" x14ac:dyDescent="0.2">
      <c r="B21" s="2"/>
      <c r="C21" s="21"/>
      <c r="D21" s="21"/>
      <c r="E21" s="21"/>
      <c r="F21" s="21"/>
      <c r="G21" s="13"/>
      <c r="H21" s="13"/>
      <c r="I21" s="174">
        <f t="shared" si="0"/>
        <v>0</v>
      </c>
      <c r="J21" s="175">
        <f t="shared" si="1"/>
        <v>0</v>
      </c>
    </row>
    <row r="22" spans="2:10" ht="24.75" customHeight="1" x14ac:dyDescent="0.2">
      <c r="B22" s="2"/>
      <c r="C22" s="21"/>
      <c r="D22" s="21"/>
      <c r="E22" s="21"/>
      <c r="F22" s="21"/>
      <c r="G22" s="13"/>
      <c r="H22" s="13"/>
      <c r="I22" s="174">
        <f t="shared" si="0"/>
        <v>0</v>
      </c>
      <c r="J22" s="175">
        <f t="shared" si="1"/>
        <v>0</v>
      </c>
    </row>
    <row r="23" spans="2:10" ht="24.75" customHeight="1" x14ac:dyDescent="0.2">
      <c r="B23" s="2"/>
      <c r="C23" s="21"/>
      <c r="D23" s="21"/>
      <c r="E23" s="21"/>
      <c r="F23" s="21"/>
      <c r="G23" s="13"/>
      <c r="H23" s="13"/>
      <c r="I23" s="174">
        <f t="shared" si="0"/>
        <v>0</v>
      </c>
      <c r="J23" s="175">
        <f t="shared" si="1"/>
        <v>0</v>
      </c>
    </row>
    <row r="24" spans="2:10" ht="24.75" customHeight="1" x14ac:dyDescent="0.2">
      <c r="B24" s="2"/>
      <c r="C24" s="21"/>
      <c r="D24" s="21"/>
      <c r="E24" s="21"/>
      <c r="F24" s="21"/>
      <c r="G24" s="13"/>
      <c r="H24" s="13"/>
      <c r="I24" s="174">
        <f t="shared" si="0"/>
        <v>0</v>
      </c>
      <c r="J24" s="175">
        <f t="shared" si="1"/>
        <v>0</v>
      </c>
    </row>
    <row r="25" spans="2:10" ht="24" customHeight="1" x14ac:dyDescent="0.2">
      <c r="B25" s="335" t="s">
        <v>122</v>
      </c>
      <c r="C25" s="372"/>
      <c r="D25" s="372"/>
      <c r="E25" s="372"/>
      <c r="F25" s="372"/>
      <c r="G25" s="372"/>
      <c r="H25" s="372"/>
      <c r="I25" s="387"/>
      <c r="J25" s="162">
        <f>SUM(J11:J24)</f>
        <v>0</v>
      </c>
    </row>
    <row r="26" spans="2:10" ht="2.25" customHeight="1" x14ac:dyDescent="0.2"/>
    <row r="27" spans="2:10" ht="15.75" x14ac:dyDescent="0.25">
      <c r="B27" s="376" t="s">
        <v>233</v>
      </c>
      <c r="C27" s="376"/>
      <c r="D27" s="376"/>
      <c r="E27" s="376"/>
      <c r="F27" s="376"/>
      <c r="G27" s="376"/>
      <c r="H27" s="376"/>
      <c r="I27" s="376"/>
      <c r="J27" s="376"/>
    </row>
    <row r="28" spans="2:10" ht="36" customHeight="1" x14ac:dyDescent="0.2">
      <c r="B28" s="381"/>
      <c r="C28" s="382"/>
      <c r="D28" s="382"/>
      <c r="E28" s="383"/>
      <c r="F28" s="172" t="s">
        <v>164</v>
      </c>
      <c r="G28" s="172" t="s">
        <v>165</v>
      </c>
      <c r="H28" s="377" t="s">
        <v>47</v>
      </c>
      <c r="I28" s="354" t="s">
        <v>147</v>
      </c>
      <c r="J28" s="379"/>
    </row>
    <row r="29" spans="2:10" ht="24.75" customHeight="1" x14ac:dyDescent="0.2">
      <c r="B29" s="384"/>
      <c r="C29" s="385"/>
      <c r="D29" s="385"/>
      <c r="E29" s="386"/>
      <c r="F29" s="59">
        <f>'1. The Premises'!C7</f>
        <v>0</v>
      </c>
      <c r="G29" s="59">
        <f>'1. The Premises'!C8</f>
        <v>0</v>
      </c>
      <c r="H29" s="378"/>
      <c r="I29" s="355"/>
      <c r="J29" s="380"/>
    </row>
    <row r="30" spans="2:10" ht="24.75" customHeight="1" x14ac:dyDescent="0.2">
      <c r="B30" s="306" t="s">
        <v>336</v>
      </c>
      <c r="C30" s="374"/>
      <c r="D30" s="374"/>
      <c r="E30" s="375"/>
      <c r="F30" s="176">
        <f>IF('2. Stocks'!C12="",0,'2. Stocks'!C12)</f>
        <v>0</v>
      </c>
      <c r="G30" s="176">
        <f>IF('2. Stocks'!D12="",0,'2. Stocks'!D12)</f>
        <v>0</v>
      </c>
      <c r="H30" s="176">
        <f>F30-G30</f>
        <v>0</v>
      </c>
      <c r="I30" s="370">
        <f>E7*H30/1000000</f>
        <v>0</v>
      </c>
      <c r="J30" s="371"/>
    </row>
    <row r="31" spans="2:10" ht="24.75" customHeight="1" x14ac:dyDescent="0.2">
      <c r="B31" s="335" t="s">
        <v>123</v>
      </c>
      <c r="C31" s="372"/>
      <c r="D31" s="372"/>
      <c r="E31" s="372"/>
      <c r="F31" s="372"/>
      <c r="G31" s="372"/>
      <c r="H31" s="373"/>
      <c r="I31" s="370">
        <f>J25-I30</f>
        <v>0</v>
      </c>
      <c r="J31" s="371"/>
    </row>
    <row r="32" spans="2:10" ht="7.9" customHeight="1" x14ac:dyDescent="0.2"/>
    <row r="33" spans="1:10" ht="15.75" x14ac:dyDescent="0.2">
      <c r="B33" s="364" t="s">
        <v>36</v>
      </c>
      <c r="C33" s="365"/>
      <c r="D33" s="365"/>
      <c r="E33" s="365"/>
      <c r="F33" s="365"/>
      <c r="G33" s="365"/>
      <c r="H33" s="365"/>
      <c r="I33" s="365"/>
      <c r="J33" s="366"/>
    </row>
    <row r="34" spans="1:10" ht="165" customHeight="1" x14ac:dyDescent="0.2">
      <c r="A34" s="37" t="s">
        <v>118</v>
      </c>
      <c r="B34" s="260" t="s">
        <v>381</v>
      </c>
      <c r="C34" s="274"/>
      <c r="D34" s="274"/>
      <c r="E34" s="274"/>
      <c r="F34" s="274"/>
      <c r="G34" s="274"/>
      <c r="H34" s="274"/>
      <c r="I34" s="274"/>
      <c r="J34" s="261"/>
    </row>
    <row r="35" spans="1:10" ht="43.9" customHeight="1" x14ac:dyDescent="0.2">
      <c r="A35" s="37"/>
      <c r="B35" s="367" t="s">
        <v>0</v>
      </c>
      <c r="C35" s="368"/>
      <c r="D35" s="368"/>
      <c r="E35" s="368"/>
      <c r="F35" s="368"/>
      <c r="G35" s="368"/>
      <c r="H35" s="368"/>
      <c r="I35" s="368"/>
      <c r="J35" s="369"/>
    </row>
    <row r="36" spans="1:10" ht="51.75" customHeight="1" x14ac:dyDescent="0.2">
      <c r="A36" s="37" t="s">
        <v>118</v>
      </c>
      <c r="B36" s="257" t="s">
        <v>95</v>
      </c>
      <c r="C36" s="266"/>
      <c r="D36" s="266"/>
      <c r="E36" s="266"/>
      <c r="F36" s="266"/>
      <c r="G36" s="266"/>
      <c r="H36" s="266"/>
      <c r="I36" s="266"/>
      <c r="J36" s="267"/>
    </row>
    <row r="37" spans="1:10" ht="37.9" customHeight="1" x14ac:dyDescent="0.2">
      <c r="A37" s="95" t="s">
        <v>118</v>
      </c>
      <c r="B37" s="257" t="s">
        <v>96</v>
      </c>
      <c r="C37" s="266"/>
      <c r="D37" s="266"/>
      <c r="E37" s="266"/>
      <c r="F37" s="266"/>
      <c r="G37" s="266"/>
      <c r="H37" s="266"/>
      <c r="I37" s="266"/>
      <c r="J37" s="267"/>
    </row>
    <row r="38" spans="1:10" ht="61.9" customHeight="1" x14ac:dyDescent="0.2">
      <c r="A38" s="37" t="s">
        <v>118</v>
      </c>
      <c r="B38" s="257" t="s">
        <v>45</v>
      </c>
      <c r="C38" s="266"/>
      <c r="D38" s="266"/>
      <c r="E38" s="266"/>
      <c r="F38" s="266"/>
      <c r="G38" s="266"/>
      <c r="H38" s="266"/>
      <c r="I38" s="266"/>
      <c r="J38" s="267"/>
    </row>
    <row r="39" spans="1:10" ht="33" customHeight="1" x14ac:dyDescent="0.2">
      <c r="A39" s="37" t="s">
        <v>118</v>
      </c>
      <c r="B39" s="257" t="s">
        <v>27</v>
      </c>
      <c r="C39" s="266"/>
      <c r="D39" s="266"/>
      <c r="E39" s="266"/>
      <c r="F39" s="266"/>
      <c r="G39" s="266"/>
      <c r="H39" s="266"/>
      <c r="I39" s="266"/>
      <c r="J39" s="267"/>
    </row>
    <row r="40" spans="1:10" ht="45" customHeight="1" x14ac:dyDescent="0.2">
      <c r="A40" s="37" t="s">
        <v>118</v>
      </c>
      <c r="B40" s="253" t="s">
        <v>28</v>
      </c>
      <c r="C40" s="363"/>
      <c r="D40" s="363"/>
      <c r="E40" s="363"/>
      <c r="F40" s="363"/>
      <c r="G40" s="363"/>
      <c r="H40" s="363"/>
      <c r="I40" s="363"/>
      <c r="J40" s="254"/>
    </row>
  </sheetData>
  <sheetProtection password="83AF" sheet="1" objects="1" scenarios="1"/>
  <mergeCells count="21">
    <mergeCell ref="B4:J4"/>
    <mergeCell ref="B27:J27"/>
    <mergeCell ref="H28:H29"/>
    <mergeCell ref="I28:J29"/>
    <mergeCell ref="B5:J5"/>
    <mergeCell ref="B28:E29"/>
    <mergeCell ref="B25:I25"/>
    <mergeCell ref="B7:C7"/>
    <mergeCell ref="E7:F7"/>
    <mergeCell ref="I30:J30"/>
    <mergeCell ref="I31:J31"/>
    <mergeCell ref="B31:H31"/>
    <mergeCell ref="B30:E30"/>
    <mergeCell ref="B39:J39"/>
    <mergeCell ref="B34:J34"/>
    <mergeCell ref="B40:J40"/>
    <mergeCell ref="B33:J33"/>
    <mergeCell ref="B36:J36"/>
    <mergeCell ref="B38:J38"/>
    <mergeCell ref="B37:J37"/>
    <mergeCell ref="B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W90"/>
  <sheetViews>
    <sheetView topLeftCell="A24" workbookViewId="0">
      <selection activeCell="B27" sqref="B27"/>
    </sheetView>
  </sheetViews>
  <sheetFormatPr defaultRowHeight="15" x14ac:dyDescent="0.2"/>
  <cols>
    <col min="1" max="1" width="8.7109375" style="39" bestFit="1" customWidth="1"/>
    <col min="2" max="2" width="16.140625" style="39" customWidth="1"/>
    <col min="3" max="3" width="16" style="39" customWidth="1"/>
    <col min="4" max="4" width="12" style="39" customWidth="1"/>
    <col min="5" max="5" width="12.140625" style="39" customWidth="1"/>
    <col min="6" max="6" width="9" style="39" customWidth="1"/>
    <col min="7" max="7" width="10.140625" style="39" customWidth="1"/>
    <col min="8" max="8" width="10.42578125" style="39" customWidth="1"/>
    <col min="9" max="9" width="11.140625" style="39" customWidth="1"/>
    <col min="10" max="10" width="12.28515625" style="39" customWidth="1"/>
    <col min="11" max="257" width="9.140625" style="39" customWidth="1"/>
  </cols>
  <sheetData>
    <row r="1" spans="1:10" ht="16.5" customHeight="1" x14ac:dyDescent="0.2">
      <c r="B1" s="208" t="str">
        <f>IF('1. The Premises'!C5="","",'1. The Premises'!C5)</f>
        <v/>
      </c>
      <c r="I1" s="206" t="str">
        <f>'1. The Premises'!B7</f>
        <v>Start Date of 12-month period:</v>
      </c>
      <c r="J1" s="207">
        <f>'1. The Premises'!C7</f>
        <v>0</v>
      </c>
    </row>
    <row r="2" spans="1:10" ht="16.5" customHeight="1" x14ac:dyDescent="0.2">
      <c r="B2" s="179"/>
      <c r="I2" s="206" t="str">
        <f>'1. The Premises'!B8</f>
        <v>End Date of 12-month period:</v>
      </c>
      <c r="J2" s="98">
        <f>'1. The Premises'!C8</f>
        <v>0</v>
      </c>
    </row>
    <row r="3" spans="1:10" ht="12" customHeight="1" x14ac:dyDescent="0.2"/>
    <row r="4" spans="1:10" ht="30" customHeight="1" x14ac:dyDescent="0.2">
      <c r="B4" s="401" t="s">
        <v>135</v>
      </c>
      <c r="C4" s="401"/>
      <c r="D4" s="401"/>
      <c r="E4" s="401"/>
      <c r="F4" s="401"/>
      <c r="G4" s="401"/>
      <c r="H4" s="401"/>
      <c r="I4" s="401"/>
      <c r="J4" s="401"/>
    </row>
    <row r="5" spans="1:10" ht="45.75" customHeight="1" x14ac:dyDescent="0.2">
      <c r="B5" s="429" t="s">
        <v>293</v>
      </c>
      <c r="C5" s="429"/>
      <c r="D5" s="429"/>
      <c r="E5" s="429"/>
      <c r="F5" s="429"/>
      <c r="G5" s="429"/>
      <c r="H5" s="429"/>
      <c r="I5" s="429"/>
      <c r="J5" s="429"/>
    </row>
    <row r="6" spans="1:10" ht="19.899999999999999" customHeight="1" x14ac:dyDescent="0.2">
      <c r="B6" s="180"/>
      <c r="C6" s="180"/>
      <c r="D6" s="180"/>
      <c r="E6" s="180"/>
      <c r="F6" s="180"/>
    </row>
    <row r="7" spans="1:10" ht="30" customHeight="1" x14ac:dyDescent="0.2">
      <c r="B7" s="401" t="s">
        <v>316</v>
      </c>
      <c r="C7" s="401"/>
      <c r="D7" s="401"/>
      <c r="E7" s="401"/>
      <c r="F7" s="401"/>
      <c r="G7" s="401"/>
      <c r="H7" s="401"/>
      <c r="I7" s="401"/>
      <c r="J7" s="401"/>
    </row>
    <row r="8" spans="1:10" ht="36.75" customHeight="1" x14ac:dyDescent="0.2">
      <c r="A8" s="63" t="s">
        <v>180</v>
      </c>
      <c r="B8" s="391" t="s">
        <v>194</v>
      </c>
      <c r="C8" s="392"/>
      <c r="D8" s="392"/>
      <c r="E8" s="392"/>
      <c r="F8" s="392"/>
      <c r="G8" s="392"/>
      <c r="H8" s="392"/>
      <c r="I8" s="392"/>
      <c r="J8" s="393"/>
    </row>
    <row r="9" spans="1:10" ht="16.5" customHeight="1" x14ac:dyDescent="0.2">
      <c r="B9" s="421"/>
      <c r="C9" s="422"/>
      <c r="D9" s="423"/>
      <c r="E9" s="427" t="s">
        <v>77</v>
      </c>
      <c r="F9" s="427"/>
      <c r="G9" s="427" t="s">
        <v>78</v>
      </c>
      <c r="H9" s="427"/>
      <c r="I9" s="427" t="s">
        <v>264</v>
      </c>
      <c r="J9" s="427"/>
    </row>
    <row r="10" spans="1:10" ht="24.75" customHeight="1" x14ac:dyDescent="0.2">
      <c r="B10" s="424"/>
      <c r="C10" s="425"/>
      <c r="D10" s="426"/>
      <c r="E10" s="428">
        <f>'1. The Premises'!C11</f>
        <v>0</v>
      </c>
      <c r="F10" s="428"/>
      <c r="G10" s="428">
        <f>'1. The Premises'!C12</f>
        <v>0</v>
      </c>
      <c r="H10" s="428"/>
      <c r="I10" s="428">
        <f>'1. The Premises'!C13</f>
        <v>0</v>
      </c>
      <c r="J10" s="428"/>
    </row>
    <row r="11" spans="1:10" ht="35.25" customHeight="1" x14ac:dyDescent="0.2">
      <c r="A11" s="63" t="s">
        <v>177</v>
      </c>
      <c r="B11" s="391" t="s">
        <v>313</v>
      </c>
      <c r="C11" s="392"/>
      <c r="D11" s="393"/>
      <c r="E11" s="415"/>
      <c r="F11" s="415"/>
      <c r="G11" s="415"/>
      <c r="H11" s="415"/>
      <c r="I11" s="415"/>
      <c r="J11" s="415"/>
    </row>
    <row r="12" spans="1:10" ht="36" customHeight="1" x14ac:dyDescent="0.2">
      <c r="A12" s="63" t="s">
        <v>81</v>
      </c>
      <c r="B12" s="391" t="s">
        <v>312</v>
      </c>
      <c r="C12" s="392"/>
      <c r="D12" s="393"/>
      <c r="E12" s="431"/>
      <c r="F12" s="431"/>
      <c r="G12" s="431"/>
      <c r="H12" s="431"/>
      <c r="I12" s="431"/>
      <c r="J12" s="431"/>
    </row>
    <row r="13" spans="1:10" s="78" customFormat="1" ht="30" customHeight="1" x14ac:dyDescent="0.2">
      <c r="A13" s="184"/>
      <c r="B13" s="185"/>
      <c r="C13" s="185"/>
      <c r="D13" s="185"/>
      <c r="E13" s="186"/>
      <c r="F13" s="186"/>
      <c r="G13" s="186"/>
    </row>
    <row r="14" spans="1:10" ht="30" customHeight="1" x14ac:dyDescent="0.2">
      <c r="B14" s="401" t="s">
        <v>184</v>
      </c>
      <c r="C14" s="401"/>
      <c r="D14" s="401"/>
      <c r="E14" s="401"/>
      <c r="F14" s="401"/>
      <c r="G14" s="401"/>
      <c r="H14" s="401"/>
      <c r="I14" s="401"/>
      <c r="J14" s="401"/>
    </row>
    <row r="15" spans="1:10" ht="16.5" customHeight="1" x14ac:dyDescent="0.2">
      <c r="B15" s="187"/>
      <c r="C15" s="186"/>
      <c r="D15" s="186"/>
      <c r="E15" s="427" t="s">
        <v>77</v>
      </c>
      <c r="F15" s="427"/>
      <c r="G15" s="427" t="s">
        <v>78</v>
      </c>
      <c r="H15" s="427"/>
      <c r="I15" s="427" t="s">
        <v>264</v>
      </c>
      <c r="J15" s="427"/>
    </row>
    <row r="16" spans="1:10" ht="24.75" customHeight="1" x14ac:dyDescent="0.2">
      <c r="B16" s="182"/>
      <c r="C16" s="183"/>
      <c r="D16" s="183"/>
      <c r="E16" s="428">
        <f>'1. The Premises'!C11</f>
        <v>0</v>
      </c>
      <c r="F16" s="428"/>
      <c r="G16" s="428">
        <f>'1. The Premises'!C12</f>
        <v>0</v>
      </c>
      <c r="H16" s="428"/>
      <c r="I16" s="428">
        <f>'1. The Premises'!C13</f>
        <v>0</v>
      </c>
      <c r="J16" s="428"/>
    </row>
    <row r="17" spans="1:10" s="188" customFormat="1" ht="39.75" customHeight="1" x14ac:dyDescent="0.2">
      <c r="A17" s="63" t="s">
        <v>80</v>
      </c>
      <c r="B17" s="391" t="s">
        <v>182</v>
      </c>
      <c r="C17" s="392"/>
      <c r="D17" s="393"/>
      <c r="E17" s="430"/>
      <c r="F17" s="430"/>
      <c r="G17" s="430"/>
      <c r="H17" s="430"/>
      <c r="I17" s="430"/>
      <c r="J17" s="430"/>
    </row>
    <row r="18" spans="1:10" s="188" customFormat="1" ht="48" customHeight="1" x14ac:dyDescent="0.2">
      <c r="B18" s="391" t="s">
        <v>231</v>
      </c>
      <c r="C18" s="392"/>
      <c r="D18" s="393"/>
      <c r="E18" s="420">
        <f>IF(E12="",0,E11/E12)</f>
        <v>0</v>
      </c>
      <c r="F18" s="420"/>
      <c r="G18" s="420">
        <f>IF(G12="",0,G11/G12)</f>
        <v>0</v>
      </c>
      <c r="H18" s="420"/>
      <c r="I18" s="420">
        <f>IF(I12="",0,I11/I12)</f>
        <v>0</v>
      </c>
      <c r="J18" s="420"/>
    </row>
    <row r="19" spans="1:10" s="188" customFormat="1" ht="39.75" customHeight="1" x14ac:dyDescent="0.2">
      <c r="B19" s="391" t="s">
        <v>252</v>
      </c>
      <c r="C19" s="392"/>
      <c r="D19" s="393"/>
      <c r="E19" s="419">
        <f>'3b. Summary of Weekly Records'!E60</f>
        <v>0</v>
      </c>
      <c r="F19" s="419"/>
      <c r="G19" s="419">
        <f>'3b. Summary of Weekly Records'!G60</f>
        <v>0</v>
      </c>
      <c r="H19" s="419"/>
      <c r="I19" s="419">
        <f>'3b. Summary of Weekly Records'!I60</f>
        <v>0</v>
      </c>
      <c r="J19" s="419"/>
    </row>
    <row r="20" spans="1:10" s="188" customFormat="1" ht="39" customHeight="1" x14ac:dyDescent="0.2">
      <c r="B20" s="391" t="s">
        <v>283</v>
      </c>
      <c r="C20" s="392"/>
      <c r="D20" s="393"/>
      <c r="E20" s="419">
        <f>E18*E19</f>
        <v>0</v>
      </c>
      <c r="F20" s="419"/>
      <c r="G20" s="419">
        <f>G18*G19</f>
        <v>0</v>
      </c>
      <c r="H20" s="419"/>
      <c r="I20" s="419">
        <f>I18*I19</f>
        <v>0</v>
      </c>
      <c r="J20" s="419"/>
    </row>
    <row r="21" spans="1:10" s="188" customFormat="1" ht="39.75" customHeight="1" x14ac:dyDescent="0.2">
      <c r="B21" s="391" t="s">
        <v>364</v>
      </c>
      <c r="C21" s="392"/>
      <c r="D21" s="393"/>
      <c r="E21" s="438">
        <f>(E17*E18*E19)/1000000</f>
        <v>0</v>
      </c>
      <c r="F21" s="438"/>
      <c r="G21" s="438">
        <f>(G17*G18*G19)/1000000</f>
        <v>0</v>
      </c>
      <c r="H21" s="438"/>
      <c r="I21" s="438">
        <f>(I17*I18*I19)/1000000</f>
        <v>0</v>
      </c>
      <c r="J21" s="438"/>
    </row>
    <row r="22" spans="1:10" s="188" customFormat="1" ht="48" customHeight="1" x14ac:dyDescent="0.2">
      <c r="B22" s="391" t="s">
        <v>370</v>
      </c>
      <c r="C22" s="392"/>
      <c r="D22" s="393"/>
      <c r="E22" s="394"/>
      <c r="F22" s="394"/>
      <c r="G22" s="394"/>
      <c r="H22" s="394"/>
      <c r="I22" s="394"/>
      <c r="J22" s="394"/>
    </row>
    <row r="23" spans="1:10" s="188" customFormat="1" ht="39.75" customHeight="1" x14ac:dyDescent="0.2">
      <c r="B23" s="391" t="s">
        <v>281</v>
      </c>
      <c r="C23" s="392"/>
      <c r="D23" s="393"/>
      <c r="E23" s="394"/>
      <c r="F23" s="394"/>
      <c r="G23" s="394"/>
      <c r="H23" s="394"/>
      <c r="I23" s="394"/>
      <c r="J23" s="394"/>
    </row>
    <row r="24" spans="1:10" ht="48" customHeight="1" x14ac:dyDescent="0.2">
      <c r="B24" s="391" t="s">
        <v>371</v>
      </c>
      <c r="C24" s="392"/>
      <c r="D24" s="393"/>
      <c r="E24" s="394"/>
      <c r="F24" s="394"/>
      <c r="G24" s="394"/>
      <c r="H24" s="394"/>
      <c r="I24" s="394"/>
      <c r="J24" s="394"/>
    </row>
    <row r="25" spans="1:10" ht="9.75" customHeight="1" x14ac:dyDescent="0.2">
      <c r="B25" s="78"/>
      <c r="C25" s="189"/>
    </row>
    <row r="26" spans="1:10" ht="30" customHeight="1" x14ac:dyDescent="0.2">
      <c r="B26" s="411" t="s">
        <v>277</v>
      </c>
      <c r="C26" s="411"/>
      <c r="D26" s="411"/>
      <c r="E26" s="411"/>
      <c r="F26" s="411"/>
      <c r="G26" s="411"/>
      <c r="H26" s="411"/>
      <c r="I26" s="411"/>
      <c r="J26" s="411"/>
    </row>
    <row r="27" spans="1:10" ht="24.75" customHeight="1" x14ac:dyDescent="0.2">
      <c r="A27" s="63" t="s">
        <v>79</v>
      </c>
      <c r="B27" s="190" t="s">
        <v>232</v>
      </c>
      <c r="C27" s="191"/>
      <c r="D27" s="191"/>
      <c r="E27" s="191"/>
      <c r="F27" s="191"/>
      <c r="G27" s="192"/>
      <c r="H27" s="192"/>
      <c r="I27" s="192"/>
      <c r="J27" s="192"/>
    </row>
    <row r="28" spans="1:10" s="78" customFormat="1" ht="24.75" customHeight="1" x14ac:dyDescent="0.2">
      <c r="C28" s="193"/>
      <c r="D28" s="193"/>
      <c r="E28" s="193"/>
      <c r="F28" s="193"/>
      <c r="G28" s="43" t="s">
        <v>343</v>
      </c>
    </row>
    <row r="29" spans="1:10" ht="39.75" customHeight="1" x14ac:dyDescent="0.2">
      <c r="A29" s="194"/>
      <c r="B29" s="450" t="s">
        <v>367</v>
      </c>
      <c r="C29" s="451"/>
      <c r="D29" s="451"/>
      <c r="E29" s="451"/>
      <c r="F29" s="452"/>
      <c r="G29" s="415"/>
      <c r="H29" s="415"/>
      <c r="I29" s="416" t="s">
        <v>368</v>
      </c>
      <c r="J29" s="417"/>
    </row>
    <row r="30" spans="1:10" ht="39.75" customHeight="1" x14ac:dyDescent="0.2">
      <c r="A30" s="194"/>
      <c r="B30" s="450" t="s">
        <v>59</v>
      </c>
      <c r="C30" s="451"/>
      <c r="D30" s="451"/>
      <c r="E30" s="451"/>
      <c r="F30" s="452"/>
      <c r="G30" s="415"/>
      <c r="H30" s="415"/>
      <c r="I30" s="416" t="s">
        <v>304</v>
      </c>
      <c r="J30" s="417"/>
    </row>
    <row r="31" spans="1:10" ht="39.75" customHeight="1" x14ac:dyDescent="0.2">
      <c r="B31" s="450" t="s">
        <v>278</v>
      </c>
      <c r="C31" s="451"/>
      <c r="D31" s="451"/>
      <c r="E31" s="451"/>
      <c r="F31" s="452"/>
      <c r="G31" s="415"/>
      <c r="H31" s="415"/>
      <c r="I31" s="416" t="s">
        <v>149</v>
      </c>
      <c r="J31" s="417"/>
    </row>
    <row r="32" spans="1:10" ht="39.75" customHeight="1" x14ac:dyDescent="0.2">
      <c r="B32" s="450" t="s">
        <v>270</v>
      </c>
      <c r="C32" s="451"/>
      <c r="D32" s="451"/>
      <c r="E32" s="451"/>
      <c r="F32" s="452"/>
      <c r="G32" s="415"/>
      <c r="H32" s="415"/>
      <c r="I32" s="416" t="s">
        <v>150</v>
      </c>
      <c r="J32" s="417"/>
    </row>
    <row r="33" spans="1:10" ht="49.9" customHeight="1" x14ac:dyDescent="0.2">
      <c r="A33" s="78"/>
      <c r="B33" s="181"/>
      <c r="C33" s="181"/>
      <c r="D33" s="181"/>
      <c r="E33" s="181"/>
      <c r="F33" s="181"/>
      <c r="G33" s="195"/>
      <c r="H33" s="195"/>
      <c r="I33" s="196"/>
      <c r="J33" s="196"/>
    </row>
    <row r="34" spans="1:10" ht="40.9" customHeight="1" x14ac:dyDescent="0.2">
      <c r="B34" s="435" t="s">
        <v>369</v>
      </c>
      <c r="C34" s="433"/>
      <c r="D34" s="433"/>
      <c r="E34" s="433"/>
      <c r="F34" s="433"/>
      <c r="G34" s="433"/>
      <c r="H34" s="433"/>
      <c r="I34" s="433"/>
      <c r="J34" s="434"/>
    </row>
    <row r="35" spans="1:10" ht="24.75" customHeight="1" x14ac:dyDescent="0.2">
      <c r="A35" s="63" t="s">
        <v>74</v>
      </c>
      <c r="B35" s="412" t="s">
        <v>273</v>
      </c>
      <c r="C35" s="412"/>
      <c r="D35" s="412"/>
      <c r="E35" s="412"/>
      <c r="F35" s="412"/>
      <c r="G35" s="412"/>
      <c r="H35" s="412"/>
      <c r="I35" s="197"/>
      <c r="J35" s="198"/>
    </row>
    <row r="36" spans="1:10" ht="24.75" customHeight="1" x14ac:dyDescent="0.2">
      <c r="A36" s="63" t="s">
        <v>128</v>
      </c>
      <c r="B36" s="412" t="s">
        <v>64</v>
      </c>
      <c r="C36" s="412"/>
      <c r="D36" s="412"/>
      <c r="E36" s="412"/>
      <c r="F36" s="412"/>
      <c r="G36" s="412"/>
      <c r="H36" s="412"/>
      <c r="I36" s="413"/>
      <c r="J36" s="414"/>
    </row>
    <row r="37" spans="1:10" ht="24.75" customHeight="1" x14ac:dyDescent="0.2">
      <c r="A37" s="61"/>
      <c r="B37" s="412" t="s">
        <v>146</v>
      </c>
      <c r="C37" s="412"/>
      <c r="D37" s="412"/>
      <c r="E37" s="412"/>
      <c r="F37" s="412"/>
      <c r="G37" s="412"/>
      <c r="H37" s="412"/>
      <c r="I37" s="455">
        <f>IF(G29="",0,(E21+G21+I21))</f>
        <v>0</v>
      </c>
      <c r="J37" s="437"/>
    </row>
    <row r="38" spans="1:10" ht="49.9" customHeight="1" x14ac:dyDescent="0.2">
      <c r="A38" s="78"/>
      <c r="B38" s="199"/>
      <c r="C38" s="189"/>
      <c r="J38" s="200"/>
    </row>
    <row r="39" spans="1:10" ht="30" customHeight="1" x14ac:dyDescent="0.2">
      <c r="A39" s="78"/>
      <c r="B39" s="435" t="s">
        <v>337</v>
      </c>
      <c r="C39" s="433"/>
      <c r="D39" s="433"/>
      <c r="E39" s="433"/>
      <c r="F39" s="433"/>
      <c r="G39" s="433"/>
      <c r="H39" s="433"/>
      <c r="I39" s="433"/>
      <c r="J39" s="434"/>
    </row>
    <row r="40" spans="1:10" ht="24.75" customHeight="1" x14ac:dyDescent="0.2">
      <c r="A40" s="63" t="s">
        <v>74</v>
      </c>
      <c r="B40" s="412" t="s">
        <v>273</v>
      </c>
      <c r="C40" s="412"/>
      <c r="D40" s="412"/>
      <c r="E40" s="412"/>
      <c r="F40" s="412"/>
      <c r="G40" s="412"/>
      <c r="H40" s="412"/>
      <c r="I40" s="197"/>
      <c r="J40" s="198"/>
    </row>
    <row r="41" spans="1:10" ht="24.75" customHeight="1" x14ac:dyDescent="0.2">
      <c r="A41" s="63" t="s">
        <v>128</v>
      </c>
      <c r="B41" s="412" t="s">
        <v>64</v>
      </c>
      <c r="C41" s="412"/>
      <c r="D41" s="412"/>
      <c r="E41" s="412"/>
      <c r="F41" s="412"/>
      <c r="G41" s="412"/>
      <c r="H41" s="412"/>
      <c r="I41" s="413"/>
      <c r="J41" s="414"/>
    </row>
    <row r="42" spans="1:10" ht="24.75" customHeight="1" x14ac:dyDescent="0.2">
      <c r="A42" s="61"/>
      <c r="B42" s="395" t="s">
        <v>100</v>
      </c>
      <c r="C42" s="396"/>
      <c r="D42" s="396"/>
      <c r="E42" s="396"/>
      <c r="F42" s="396"/>
      <c r="G42" s="396"/>
      <c r="H42" s="397"/>
      <c r="I42" s="413"/>
      <c r="J42" s="414"/>
    </row>
    <row r="43" spans="1:10" ht="30" customHeight="1" x14ac:dyDescent="0.2">
      <c r="A43" s="63" t="s">
        <v>129</v>
      </c>
      <c r="B43" s="418" t="s">
        <v>294</v>
      </c>
      <c r="C43" s="418"/>
      <c r="D43" s="418"/>
      <c r="E43" s="418"/>
      <c r="F43" s="418"/>
      <c r="G43" s="418"/>
      <c r="H43" s="418"/>
      <c r="I43" s="448"/>
      <c r="J43" s="449"/>
    </row>
    <row r="44" spans="1:10" ht="29.25" customHeight="1" x14ac:dyDescent="0.2">
      <c r="A44" s="63" t="s">
        <v>70</v>
      </c>
      <c r="B44" s="418" t="s">
        <v>86</v>
      </c>
      <c r="C44" s="418"/>
      <c r="D44" s="418"/>
      <c r="E44" s="418"/>
      <c r="F44" s="418"/>
      <c r="G44" s="418"/>
      <c r="H44" s="418"/>
      <c r="I44" s="415"/>
      <c r="J44" s="415"/>
    </row>
    <row r="45" spans="1:10" ht="24.75" customHeight="1" x14ac:dyDescent="0.2">
      <c r="A45" s="63" t="s">
        <v>225</v>
      </c>
      <c r="B45" s="412" t="s">
        <v>185</v>
      </c>
      <c r="C45" s="412"/>
      <c r="D45" s="412"/>
      <c r="E45" s="412"/>
      <c r="F45" s="412"/>
      <c r="G45" s="412"/>
      <c r="H45" s="412"/>
      <c r="I45" s="413"/>
      <c r="J45" s="414"/>
    </row>
    <row r="46" spans="1:10" ht="24.75" customHeight="1" x14ac:dyDescent="0.2">
      <c r="A46" s="201"/>
      <c r="B46" s="412" t="s">
        <v>146</v>
      </c>
      <c r="C46" s="412"/>
      <c r="D46" s="412"/>
      <c r="E46" s="412"/>
      <c r="F46" s="412"/>
      <c r="G46" s="412"/>
      <c r="H46" s="412"/>
      <c r="I46" s="455">
        <f>IF(G30="",0,I43*(E20+G20+I20)/1000000)</f>
        <v>0</v>
      </c>
      <c r="J46" s="437"/>
    </row>
    <row r="47" spans="1:10" ht="24.75" customHeight="1" x14ac:dyDescent="0.2">
      <c r="B47" s="412" t="s">
        <v>143</v>
      </c>
      <c r="C47" s="412"/>
      <c r="D47" s="412"/>
      <c r="E47" s="412"/>
      <c r="F47" s="412"/>
      <c r="G47" s="412"/>
      <c r="H47" s="412"/>
      <c r="I47" s="403" t="str">
        <f>IF(G30="","",(E21+G21+I21)-I46)</f>
        <v/>
      </c>
      <c r="J47" s="404"/>
    </row>
    <row r="48" spans="1:10" s="78" customFormat="1" ht="15" customHeight="1" x14ac:dyDescent="0.2">
      <c r="B48" s="202"/>
      <c r="C48" s="202"/>
      <c r="D48" s="202"/>
      <c r="E48" s="202"/>
      <c r="F48" s="202"/>
      <c r="G48" s="202"/>
      <c r="H48" s="202"/>
      <c r="I48" s="203"/>
      <c r="J48" s="203"/>
    </row>
    <row r="49" spans="1:10" ht="39.75" customHeight="1" x14ac:dyDescent="0.2">
      <c r="B49" s="435" t="s">
        <v>338</v>
      </c>
      <c r="C49" s="433"/>
      <c r="D49" s="433"/>
      <c r="E49" s="433"/>
      <c r="F49" s="433"/>
      <c r="G49" s="433"/>
      <c r="H49" s="433"/>
      <c r="I49" s="433"/>
      <c r="J49" s="434"/>
    </row>
    <row r="50" spans="1:10" ht="24.75" customHeight="1" x14ac:dyDescent="0.2">
      <c r="A50" s="63" t="s">
        <v>74</v>
      </c>
      <c r="B50" s="412" t="s">
        <v>273</v>
      </c>
      <c r="C50" s="412"/>
      <c r="D50" s="412"/>
      <c r="E50" s="412"/>
      <c r="F50" s="412"/>
      <c r="G50" s="412"/>
      <c r="H50" s="412"/>
      <c r="I50" s="197"/>
      <c r="J50" s="198"/>
    </row>
    <row r="51" spans="1:10" ht="24.75" customHeight="1" x14ac:dyDescent="0.2">
      <c r="A51" s="63" t="s">
        <v>128</v>
      </c>
      <c r="B51" s="412" t="s">
        <v>64</v>
      </c>
      <c r="C51" s="412"/>
      <c r="D51" s="412"/>
      <c r="E51" s="412"/>
      <c r="F51" s="412"/>
      <c r="G51" s="412"/>
      <c r="H51" s="412"/>
      <c r="I51" s="413"/>
      <c r="J51" s="414"/>
    </row>
    <row r="52" spans="1:10" ht="24.75" customHeight="1" x14ac:dyDescent="0.2">
      <c r="A52" s="61"/>
      <c r="B52" s="395" t="s">
        <v>100</v>
      </c>
      <c r="C52" s="396"/>
      <c r="D52" s="396"/>
      <c r="E52" s="396"/>
      <c r="F52" s="396"/>
      <c r="G52" s="396"/>
      <c r="H52" s="397"/>
      <c r="I52" s="413"/>
      <c r="J52" s="414"/>
    </row>
    <row r="53" spans="1:10" ht="45" customHeight="1" x14ac:dyDescent="0.2">
      <c r="A53" s="63" t="s">
        <v>129</v>
      </c>
      <c r="B53" s="412" t="s">
        <v>159</v>
      </c>
      <c r="C53" s="412"/>
      <c r="D53" s="412"/>
      <c r="E53" s="412"/>
      <c r="F53" s="412"/>
      <c r="G53" s="412"/>
      <c r="H53" s="412"/>
      <c r="I53" s="448"/>
      <c r="J53" s="449"/>
    </row>
    <row r="54" spans="1:10" ht="45" customHeight="1" x14ac:dyDescent="0.2">
      <c r="A54" s="63" t="s">
        <v>70</v>
      </c>
      <c r="B54" s="418" t="s">
        <v>85</v>
      </c>
      <c r="C54" s="418"/>
      <c r="D54" s="418"/>
      <c r="E54" s="418"/>
      <c r="F54" s="418"/>
      <c r="G54" s="418"/>
      <c r="H54" s="418"/>
      <c r="I54" s="415"/>
      <c r="J54" s="415"/>
    </row>
    <row r="55" spans="1:10" ht="24.75" customHeight="1" x14ac:dyDescent="0.2">
      <c r="A55" s="63" t="s">
        <v>225</v>
      </c>
      <c r="B55" s="412" t="s">
        <v>185</v>
      </c>
      <c r="C55" s="412"/>
      <c r="D55" s="412"/>
      <c r="E55" s="412"/>
      <c r="F55" s="412"/>
      <c r="G55" s="412"/>
      <c r="H55" s="412"/>
      <c r="I55" s="413"/>
      <c r="J55" s="414"/>
    </row>
    <row r="56" spans="1:10" ht="24.75" customHeight="1" x14ac:dyDescent="0.2">
      <c r="A56" s="61"/>
      <c r="B56" s="412" t="s">
        <v>263</v>
      </c>
      <c r="C56" s="412"/>
      <c r="D56" s="412"/>
      <c r="E56" s="412"/>
      <c r="F56" s="412"/>
      <c r="G56" s="412"/>
      <c r="H56" s="412"/>
      <c r="I56" s="436">
        <f>IF(G31="",0,I53*(E20+G20+I20)/1000000)</f>
        <v>0</v>
      </c>
      <c r="J56" s="437"/>
    </row>
    <row r="57" spans="1:10" ht="24.75" customHeight="1" x14ac:dyDescent="0.2">
      <c r="B57" s="395" t="s">
        <v>143</v>
      </c>
      <c r="C57" s="396"/>
      <c r="D57" s="396"/>
      <c r="E57" s="396"/>
      <c r="F57" s="396"/>
      <c r="G57" s="396"/>
      <c r="H57" s="397"/>
      <c r="I57" s="403">
        <f>IF(G31="",0,(E21+G21+I21)-I56)</f>
        <v>0</v>
      </c>
      <c r="J57" s="404"/>
    </row>
    <row r="58" spans="1:10" ht="49.9" customHeight="1" x14ac:dyDescent="0.2"/>
    <row r="59" spans="1:10" ht="30" customHeight="1" x14ac:dyDescent="0.2">
      <c r="A59" s="63" t="s">
        <v>226</v>
      </c>
      <c r="B59" s="432" t="s">
        <v>339</v>
      </c>
      <c r="C59" s="433"/>
      <c r="D59" s="433"/>
      <c r="E59" s="433"/>
      <c r="F59" s="433"/>
      <c r="G59" s="433"/>
      <c r="H59" s="433"/>
      <c r="I59" s="433"/>
      <c r="J59" s="434"/>
    </row>
    <row r="60" spans="1:10" ht="19.899999999999999" customHeight="1" x14ac:dyDescent="0.2">
      <c r="A60" s="61"/>
      <c r="B60" s="450" t="s">
        <v>3</v>
      </c>
      <c r="C60" s="456"/>
      <c r="D60" s="457"/>
      <c r="E60" s="458"/>
      <c r="F60" s="405"/>
      <c r="G60" s="406"/>
      <c r="H60" s="406"/>
      <c r="I60" s="406"/>
      <c r="J60" s="390"/>
    </row>
    <row r="61" spans="1:10" ht="90.75" customHeight="1" x14ac:dyDescent="0.2">
      <c r="B61" s="204" t="s">
        <v>44</v>
      </c>
      <c r="C61" s="204" t="s">
        <v>345</v>
      </c>
      <c r="D61" s="453" t="s">
        <v>144</v>
      </c>
      <c r="E61" s="454"/>
      <c r="F61" s="453" t="s">
        <v>133</v>
      </c>
      <c r="G61" s="389"/>
      <c r="H61" s="410"/>
      <c r="I61" s="204" t="s">
        <v>330</v>
      </c>
      <c r="J61" s="204" t="s">
        <v>121</v>
      </c>
    </row>
    <row r="62" spans="1:10" ht="19.899999999999999" customHeight="1" x14ac:dyDescent="0.2">
      <c r="B62" s="15"/>
      <c r="C62" s="14"/>
      <c r="D62" s="407"/>
      <c r="E62" s="408"/>
      <c r="F62" s="409"/>
      <c r="G62" s="389"/>
      <c r="H62" s="410"/>
      <c r="I62" s="16"/>
      <c r="J62" s="209">
        <f t="shared" ref="J62:J72" si="0">F$60*I62/1000000</f>
        <v>0</v>
      </c>
    </row>
    <row r="63" spans="1:10" ht="19.899999999999999" customHeight="1" x14ac:dyDescent="0.2">
      <c r="B63" s="15"/>
      <c r="C63" s="14"/>
      <c r="D63" s="407"/>
      <c r="E63" s="408"/>
      <c r="F63" s="409"/>
      <c r="G63" s="389"/>
      <c r="H63" s="410"/>
      <c r="I63" s="16"/>
      <c r="J63" s="209">
        <f t="shared" si="0"/>
        <v>0</v>
      </c>
    </row>
    <row r="64" spans="1:10" ht="19.899999999999999" customHeight="1" x14ac:dyDescent="0.2">
      <c r="B64" s="15"/>
      <c r="C64" s="14"/>
      <c r="D64" s="407"/>
      <c r="E64" s="408"/>
      <c r="F64" s="409"/>
      <c r="G64" s="389"/>
      <c r="H64" s="410"/>
      <c r="I64" s="16"/>
      <c r="J64" s="209">
        <f t="shared" si="0"/>
        <v>0</v>
      </c>
    </row>
    <row r="65" spans="1:10" ht="19.899999999999999" customHeight="1" x14ac:dyDescent="0.2">
      <c r="B65" s="15"/>
      <c r="C65" s="14"/>
      <c r="D65" s="407"/>
      <c r="E65" s="408"/>
      <c r="F65" s="409"/>
      <c r="G65" s="389"/>
      <c r="H65" s="410"/>
      <c r="I65" s="16"/>
      <c r="J65" s="209">
        <f t="shared" si="0"/>
        <v>0</v>
      </c>
    </row>
    <row r="66" spans="1:10" ht="19.899999999999999" customHeight="1" x14ac:dyDescent="0.2">
      <c r="B66" s="15"/>
      <c r="C66" s="14"/>
      <c r="D66" s="407"/>
      <c r="E66" s="408"/>
      <c r="F66" s="409"/>
      <c r="G66" s="389"/>
      <c r="H66" s="410"/>
      <c r="I66" s="16"/>
      <c r="J66" s="209">
        <f t="shared" si="0"/>
        <v>0</v>
      </c>
    </row>
    <row r="67" spans="1:10" ht="19.899999999999999" customHeight="1" x14ac:dyDescent="0.2">
      <c r="B67" s="15"/>
      <c r="C67" s="14"/>
      <c r="D67" s="407"/>
      <c r="E67" s="408"/>
      <c r="F67" s="409"/>
      <c r="G67" s="389"/>
      <c r="H67" s="410"/>
      <c r="I67" s="16"/>
      <c r="J67" s="209">
        <f t="shared" si="0"/>
        <v>0</v>
      </c>
    </row>
    <row r="68" spans="1:10" ht="19.899999999999999" customHeight="1" x14ac:dyDescent="0.2">
      <c r="B68" s="15"/>
      <c r="C68" s="14"/>
      <c r="D68" s="407"/>
      <c r="E68" s="408"/>
      <c r="F68" s="409"/>
      <c r="G68" s="389"/>
      <c r="H68" s="410"/>
      <c r="I68" s="16"/>
      <c r="J68" s="209">
        <f t="shared" si="0"/>
        <v>0</v>
      </c>
    </row>
    <row r="69" spans="1:10" ht="19.899999999999999" customHeight="1" x14ac:dyDescent="0.2">
      <c r="B69" s="15"/>
      <c r="C69" s="14"/>
      <c r="D69" s="407"/>
      <c r="E69" s="408"/>
      <c r="F69" s="409"/>
      <c r="G69" s="389"/>
      <c r="H69" s="410"/>
      <c r="I69" s="16"/>
      <c r="J69" s="209">
        <f t="shared" si="0"/>
        <v>0</v>
      </c>
    </row>
    <row r="70" spans="1:10" ht="19.899999999999999" customHeight="1" x14ac:dyDescent="0.2">
      <c r="B70" s="15"/>
      <c r="C70" s="14"/>
      <c r="D70" s="407"/>
      <c r="E70" s="408"/>
      <c r="F70" s="409"/>
      <c r="G70" s="389"/>
      <c r="H70" s="410"/>
      <c r="I70" s="16"/>
      <c r="J70" s="209">
        <f t="shared" si="0"/>
        <v>0</v>
      </c>
    </row>
    <row r="71" spans="1:10" ht="19.899999999999999" customHeight="1" x14ac:dyDescent="0.2">
      <c r="B71" s="15"/>
      <c r="C71" s="14"/>
      <c r="D71" s="407"/>
      <c r="E71" s="408"/>
      <c r="F71" s="409"/>
      <c r="G71" s="389"/>
      <c r="H71" s="410"/>
      <c r="I71" s="16"/>
      <c r="J71" s="209">
        <f t="shared" si="0"/>
        <v>0</v>
      </c>
    </row>
    <row r="72" spans="1:10" ht="19.899999999999999" customHeight="1" x14ac:dyDescent="0.2">
      <c r="B72" s="15"/>
      <c r="C72" s="14"/>
      <c r="D72" s="407"/>
      <c r="E72" s="408"/>
      <c r="F72" s="409"/>
      <c r="G72" s="389"/>
      <c r="H72" s="410"/>
      <c r="I72" s="16"/>
      <c r="J72" s="209">
        <f t="shared" si="0"/>
        <v>0</v>
      </c>
    </row>
    <row r="73" spans="1:10" ht="19.899999999999999" customHeight="1" x14ac:dyDescent="0.2">
      <c r="B73" s="402" t="s">
        <v>329</v>
      </c>
      <c r="C73" s="402"/>
      <c r="D73" s="402"/>
      <c r="E73" s="402"/>
      <c r="F73" s="402"/>
      <c r="G73" s="402"/>
      <c r="H73" s="402"/>
      <c r="I73" s="402"/>
      <c r="J73" s="210">
        <f>SUM(J62:J72)</f>
        <v>0</v>
      </c>
    </row>
    <row r="74" spans="1:10" s="78" customFormat="1" ht="30" customHeight="1" x14ac:dyDescent="0.2">
      <c r="B74" s="401" t="s">
        <v>35</v>
      </c>
      <c r="C74" s="401"/>
      <c r="D74" s="401"/>
      <c r="E74" s="401"/>
      <c r="F74" s="401"/>
      <c r="G74" s="401"/>
      <c r="H74" s="401"/>
      <c r="I74" s="401"/>
      <c r="J74" s="401"/>
    </row>
    <row r="75" spans="1:10" ht="97.5" customHeight="1" x14ac:dyDescent="0.2">
      <c r="A75" s="37" t="s">
        <v>118</v>
      </c>
      <c r="B75" s="398" t="s">
        <v>113</v>
      </c>
      <c r="C75" s="399"/>
      <c r="D75" s="399"/>
      <c r="E75" s="399"/>
      <c r="F75" s="399"/>
      <c r="G75" s="399"/>
      <c r="H75" s="399"/>
      <c r="I75" s="399"/>
      <c r="J75" s="400"/>
    </row>
    <row r="76" spans="1:10" s="205" customFormat="1" ht="30" customHeight="1" x14ac:dyDescent="0.2">
      <c r="A76" s="37" t="s">
        <v>118</v>
      </c>
      <c r="B76" s="442" t="s">
        <v>114</v>
      </c>
      <c r="C76" s="443"/>
      <c r="D76" s="443"/>
      <c r="E76" s="443"/>
      <c r="F76" s="443"/>
      <c r="G76" s="443"/>
      <c r="H76" s="443"/>
      <c r="I76" s="443"/>
      <c r="J76" s="444"/>
    </row>
    <row r="77" spans="1:10" s="205" customFormat="1" ht="30" customHeight="1" x14ac:dyDescent="0.2">
      <c r="A77" s="37" t="s">
        <v>118</v>
      </c>
      <c r="B77" s="442" t="s">
        <v>115</v>
      </c>
      <c r="C77" s="443"/>
      <c r="D77" s="443"/>
      <c r="E77" s="443"/>
      <c r="F77" s="443"/>
      <c r="G77" s="443"/>
      <c r="H77" s="443"/>
      <c r="I77" s="443"/>
      <c r="J77" s="444"/>
    </row>
    <row r="78" spans="1:10" s="205" customFormat="1" ht="60.75" customHeight="1" x14ac:dyDescent="0.2">
      <c r="A78" s="37" t="s">
        <v>118</v>
      </c>
      <c r="B78" s="442" t="s">
        <v>73</v>
      </c>
      <c r="C78" s="443"/>
      <c r="D78" s="443"/>
      <c r="E78" s="443"/>
      <c r="F78" s="443"/>
      <c r="G78" s="443"/>
      <c r="H78" s="443"/>
      <c r="I78" s="443"/>
      <c r="J78" s="444"/>
    </row>
    <row r="79" spans="1:10" s="205" customFormat="1" ht="123" customHeight="1" x14ac:dyDescent="0.2">
      <c r="A79" s="37" t="s">
        <v>118</v>
      </c>
      <c r="B79" s="442" t="s">
        <v>72</v>
      </c>
      <c r="C79" s="443"/>
      <c r="D79" s="443"/>
      <c r="E79" s="443"/>
      <c r="F79" s="443"/>
      <c r="G79" s="443"/>
      <c r="H79" s="443"/>
      <c r="I79" s="443"/>
      <c r="J79" s="444"/>
    </row>
    <row r="80" spans="1:10" ht="132.75" customHeight="1" x14ac:dyDescent="0.2">
      <c r="B80" s="442" t="s">
        <v>88</v>
      </c>
      <c r="C80" s="443"/>
      <c r="D80" s="443"/>
      <c r="E80" s="443"/>
      <c r="F80" s="443"/>
      <c r="G80" s="443"/>
      <c r="H80" s="443"/>
      <c r="I80" s="443"/>
      <c r="J80" s="444"/>
    </row>
    <row r="81" spans="1:10" ht="37.5" customHeight="1" x14ac:dyDescent="0.2">
      <c r="B81" s="447" t="s">
        <v>103</v>
      </c>
      <c r="C81" s="445"/>
      <c r="D81" s="445" t="s">
        <v>138</v>
      </c>
      <c r="E81" s="445"/>
      <c r="F81" s="445"/>
      <c r="G81" s="445" t="s">
        <v>92</v>
      </c>
      <c r="H81" s="445"/>
      <c r="I81" s="445"/>
      <c r="J81" s="446"/>
    </row>
    <row r="82" spans="1:10" ht="76.900000000000006" customHeight="1" x14ac:dyDescent="0.2">
      <c r="B82" s="442" t="s">
        <v>93</v>
      </c>
      <c r="C82" s="443"/>
      <c r="D82" s="443"/>
      <c r="E82" s="443"/>
      <c r="F82" s="443"/>
      <c r="G82" s="443"/>
      <c r="H82" s="443"/>
      <c r="I82" s="443"/>
      <c r="J82" s="444"/>
    </row>
    <row r="83" spans="1:10" ht="37.5" customHeight="1" x14ac:dyDescent="0.2">
      <c r="B83" s="447" t="s">
        <v>103</v>
      </c>
      <c r="C83" s="445"/>
      <c r="D83" s="445" t="s">
        <v>138</v>
      </c>
      <c r="E83" s="445"/>
      <c r="F83" s="445"/>
      <c r="G83" s="445" t="s">
        <v>92</v>
      </c>
      <c r="H83" s="445"/>
      <c r="I83" s="445"/>
      <c r="J83" s="446"/>
    </row>
    <row r="84" spans="1:10" s="205" customFormat="1" ht="34.9" customHeight="1" x14ac:dyDescent="0.2">
      <c r="B84" s="442" t="s">
        <v>94</v>
      </c>
      <c r="C84" s="443"/>
      <c r="D84" s="443"/>
      <c r="E84" s="443"/>
      <c r="F84" s="443"/>
      <c r="G84" s="443"/>
      <c r="H84" s="443"/>
      <c r="I84" s="443"/>
      <c r="J84" s="444"/>
    </row>
    <row r="85" spans="1:10" ht="37.5" customHeight="1" x14ac:dyDescent="0.2">
      <c r="B85" s="447" t="s">
        <v>138</v>
      </c>
      <c r="C85" s="445"/>
      <c r="D85" s="445"/>
      <c r="E85" s="445"/>
      <c r="F85" s="445" t="s">
        <v>92</v>
      </c>
      <c r="G85" s="445"/>
      <c r="H85" s="445"/>
      <c r="I85" s="445"/>
      <c r="J85" s="446"/>
    </row>
    <row r="86" spans="1:10" s="205" customFormat="1" ht="30" customHeight="1" x14ac:dyDescent="0.2">
      <c r="B86" s="442" t="s">
        <v>37</v>
      </c>
      <c r="C86" s="443"/>
      <c r="D86" s="443"/>
      <c r="E86" s="443"/>
      <c r="F86" s="443"/>
      <c r="G86" s="443"/>
      <c r="H86" s="443"/>
      <c r="I86" s="443"/>
      <c r="J86" s="444"/>
    </row>
    <row r="87" spans="1:10" ht="37.5" customHeight="1" x14ac:dyDescent="0.2">
      <c r="B87" s="447" t="s">
        <v>138</v>
      </c>
      <c r="C87" s="445"/>
      <c r="D87" s="445"/>
      <c r="E87" s="445"/>
      <c r="F87" s="445" t="s">
        <v>92</v>
      </c>
      <c r="G87" s="445"/>
      <c r="H87" s="445"/>
      <c r="I87" s="445"/>
      <c r="J87" s="446"/>
    </row>
    <row r="88" spans="1:10" s="205" customFormat="1" ht="30" customHeight="1" x14ac:dyDescent="0.2">
      <c r="B88" s="442" t="s">
        <v>43</v>
      </c>
      <c r="C88" s="443"/>
      <c r="D88" s="443"/>
      <c r="E88" s="443"/>
      <c r="F88" s="443"/>
      <c r="G88" s="443"/>
      <c r="H88" s="443"/>
      <c r="I88" s="443"/>
      <c r="J88" s="444"/>
    </row>
    <row r="89" spans="1:10" ht="37.5" customHeight="1" x14ac:dyDescent="0.2">
      <c r="B89" s="447" t="s">
        <v>138</v>
      </c>
      <c r="C89" s="445"/>
      <c r="D89" s="445"/>
      <c r="E89" s="445"/>
      <c r="F89" s="445" t="s">
        <v>92</v>
      </c>
      <c r="G89" s="445"/>
      <c r="H89" s="445"/>
      <c r="I89" s="445"/>
      <c r="J89" s="446"/>
    </row>
    <row r="90" spans="1:10" s="205" customFormat="1" ht="48.75" customHeight="1" x14ac:dyDescent="0.2">
      <c r="A90" s="37" t="s">
        <v>118</v>
      </c>
      <c r="B90" s="439" t="s">
        <v>4</v>
      </c>
      <c r="C90" s="440"/>
      <c r="D90" s="440"/>
      <c r="E90" s="440"/>
      <c r="F90" s="440"/>
      <c r="G90" s="440"/>
      <c r="H90" s="440"/>
      <c r="I90" s="440"/>
      <c r="J90" s="441"/>
    </row>
  </sheetData>
  <sheetProtection password="83AF" sheet="1" objects="1" scenarios="1"/>
  <mergeCells count="161">
    <mergeCell ref="I46:J46"/>
    <mergeCell ref="D66:E66"/>
    <mergeCell ref="D67:E67"/>
    <mergeCell ref="B31:F31"/>
    <mergeCell ref="F69:H69"/>
    <mergeCell ref="F70:H70"/>
    <mergeCell ref="F71:H71"/>
    <mergeCell ref="F67:H67"/>
    <mergeCell ref="D68:E68"/>
    <mergeCell ref="D69:E69"/>
    <mergeCell ref="B60:E60"/>
    <mergeCell ref="F61:H61"/>
    <mergeCell ref="F62:H62"/>
    <mergeCell ref="F63:H63"/>
    <mergeCell ref="F64:H64"/>
    <mergeCell ref="F65:H65"/>
    <mergeCell ref="F66:H66"/>
    <mergeCell ref="D70:E70"/>
    <mergeCell ref="D71:E71"/>
    <mergeCell ref="I43:J43"/>
    <mergeCell ref="B53:H53"/>
    <mergeCell ref="I53:J53"/>
    <mergeCell ref="B45:H45"/>
    <mergeCell ref="I45:J45"/>
    <mergeCell ref="B52:H52"/>
    <mergeCell ref="I52:J52"/>
    <mergeCell ref="I29:J29"/>
    <mergeCell ref="B34:J34"/>
    <mergeCell ref="G29:H29"/>
    <mergeCell ref="B30:F30"/>
    <mergeCell ref="G30:H30"/>
    <mergeCell ref="I30:J30"/>
    <mergeCell ref="B29:F29"/>
    <mergeCell ref="G31:H31"/>
    <mergeCell ref="I31:J31"/>
    <mergeCell ref="B32:F32"/>
    <mergeCell ref="B42:H42"/>
    <mergeCell ref="I42:J42"/>
    <mergeCell ref="B35:H35"/>
    <mergeCell ref="B37:H37"/>
    <mergeCell ref="I37:J37"/>
    <mergeCell ref="I44:J44"/>
    <mergeCell ref="B43:H43"/>
    <mergeCell ref="B54:H54"/>
    <mergeCell ref="I54:J54"/>
    <mergeCell ref="I47:J47"/>
    <mergeCell ref="B86:J86"/>
    <mergeCell ref="B47:H47"/>
    <mergeCell ref="B55:H55"/>
    <mergeCell ref="I55:J55"/>
    <mergeCell ref="B50:H50"/>
    <mergeCell ref="B51:H51"/>
    <mergeCell ref="I51:J51"/>
    <mergeCell ref="D61:E61"/>
    <mergeCell ref="D62:E62"/>
    <mergeCell ref="D72:E72"/>
    <mergeCell ref="B79:J79"/>
    <mergeCell ref="B81:C81"/>
    <mergeCell ref="G83:J83"/>
    <mergeCell ref="D81:F81"/>
    <mergeCell ref="B83:C83"/>
    <mergeCell ref="D83:F83"/>
    <mergeCell ref="F72:H72"/>
    <mergeCell ref="B84:J84"/>
    <mergeCell ref="B90:J90"/>
    <mergeCell ref="B88:J88"/>
    <mergeCell ref="B76:J76"/>
    <mergeCell ref="B77:J77"/>
    <mergeCell ref="B78:J78"/>
    <mergeCell ref="B80:J80"/>
    <mergeCell ref="B82:J82"/>
    <mergeCell ref="G81:J81"/>
    <mergeCell ref="B85:E85"/>
    <mergeCell ref="F85:J85"/>
    <mergeCell ref="B87:E87"/>
    <mergeCell ref="F87:J87"/>
    <mergeCell ref="B89:E89"/>
    <mergeCell ref="F89:J89"/>
    <mergeCell ref="B20:D20"/>
    <mergeCell ref="B21:D21"/>
    <mergeCell ref="G20:H20"/>
    <mergeCell ref="E20:F20"/>
    <mergeCell ref="E18:F18"/>
    <mergeCell ref="G21:H21"/>
    <mergeCell ref="G24:H24"/>
    <mergeCell ref="I20:J20"/>
    <mergeCell ref="I21:J21"/>
    <mergeCell ref="I24:J24"/>
    <mergeCell ref="E21:F21"/>
    <mergeCell ref="E24:F24"/>
    <mergeCell ref="B4:J4"/>
    <mergeCell ref="B5:J5"/>
    <mergeCell ref="B7:J7"/>
    <mergeCell ref="B8:J8"/>
    <mergeCell ref="I17:J17"/>
    <mergeCell ref="I9:J9"/>
    <mergeCell ref="I10:J10"/>
    <mergeCell ref="I11:J11"/>
    <mergeCell ref="I12:J12"/>
    <mergeCell ref="E12:F12"/>
    <mergeCell ref="I15:J15"/>
    <mergeCell ref="I16:J16"/>
    <mergeCell ref="E15:F15"/>
    <mergeCell ref="E16:F16"/>
    <mergeCell ref="E17:F17"/>
    <mergeCell ref="G15:H15"/>
    <mergeCell ref="G9:H9"/>
    <mergeCell ref="G10:H10"/>
    <mergeCell ref="G11:H11"/>
    <mergeCell ref="G12:H12"/>
    <mergeCell ref="G16:H16"/>
    <mergeCell ref="G17:H17"/>
    <mergeCell ref="E19:F19"/>
    <mergeCell ref="I18:J18"/>
    <mergeCell ref="B9:D10"/>
    <mergeCell ref="B11:D11"/>
    <mergeCell ref="B12:D12"/>
    <mergeCell ref="B17:D17"/>
    <mergeCell ref="B14:J14"/>
    <mergeCell ref="E9:F9"/>
    <mergeCell ref="E10:F10"/>
    <mergeCell ref="E11:F11"/>
    <mergeCell ref="I19:J19"/>
    <mergeCell ref="G18:H18"/>
    <mergeCell ref="G19:H19"/>
    <mergeCell ref="B18:D18"/>
    <mergeCell ref="B19:D19"/>
    <mergeCell ref="B75:J75"/>
    <mergeCell ref="B74:J74"/>
    <mergeCell ref="B73:I73"/>
    <mergeCell ref="I57:J57"/>
    <mergeCell ref="F60:J60"/>
    <mergeCell ref="D63:E63"/>
    <mergeCell ref="D64:E64"/>
    <mergeCell ref="D65:E65"/>
    <mergeCell ref="F68:H68"/>
    <mergeCell ref="B59:J59"/>
    <mergeCell ref="B23:D23"/>
    <mergeCell ref="E23:F23"/>
    <mergeCell ref="G23:H23"/>
    <mergeCell ref="I23:J23"/>
    <mergeCell ref="B22:D22"/>
    <mergeCell ref="E22:F22"/>
    <mergeCell ref="G22:H22"/>
    <mergeCell ref="I22:J22"/>
    <mergeCell ref="B57:H57"/>
    <mergeCell ref="B26:J26"/>
    <mergeCell ref="B40:H40"/>
    <mergeCell ref="B41:H41"/>
    <mergeCell ref="B46:H46"/>
    <mergeCell ref="I41:J41"/>
    <mergeCell ref="G32:H32"/>
    <mergeCell ref="I32:J32"/>
    <mergeCell ref="B36:H36"/>
    <mergeCell ref="I36:J36"/>
    <mergeCell ref="B44:H44"/>
    <mergeCell ref="B39:J39"/>
    <mergeCell ref="B49:J49"/>
    <mergeCell ref="B56:H56"/>
    <mergeCell ref="I56:J56"/>
    <mergeCell ref="B24:D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31"/>
  <sheetViews>
    <sheetView workbookViewId="0">
      <selection activeCell="K5" sqref="K5"/>
    </sheetView>
  </sheetViews>
  <sheetFormatPr defaultRowHeight="15" x14ac:dyDescent="0.2"/>
  <cols>
    <col min="1" max="1" width="8.28515625" style="53" bestFit="1" customWidth="1"/>
    <col min="2" max="2" width="19.7109375" style="53" customWidth="1"/>
    <col min="3" max="3" width="11.28515625" style="53" customWidth="1"/>
    <col min="4" max="4" width="8.7109375" style="53" customWidth="1"/>
    <col min="5" max="5" width="13.7109375" style="53" customWidth="1"/>
    <col min="6" max="8" width="12.7109375" style="53" customWidth="1"/>
    <col min="9" max="257" width="9.140625" style="53" customWidth="1"/>
  </cols>
  <sheetData>
    <row r="1" spans="1:92" x14ac:dyDescent="0.2">
      <c r="B1" s="177" t="str">
        <f>IF('1. The Premises'!C5="","",'1. The Premises'!C5)</f>
        <v/>
      </c>
      <c r="C1" s="52"/>
      <c r="D1" s="52"/>
      <c r="E1" s="52"/>
      <c r="G1" s="178" t="str">
        <f>_Ref1</f>
        <v>Start Date of 12-month period:</v>
      </c>
      <c r="H1" s="98">
        <f>'1. The Premises'!C7</f>
        <v>0</v>
      </c>
    </row>
    <row r="2" spans="1:92" x14ac:dyDescent="0.2">
      <c r="B2" s="40"/>
      <c r="C2" s="40"/>
      <c r="D2" s="40"/>
      <c r="E2" s="40"/>
      <c r="G2" s="178" t="str">
        <f>'1. The Premises'!B8</f>
        <v>End Date of 12-month period:</v>
      </c>
      <c r="H2" s="98">
        <f>'1. The Premises'!C8</f>
        <v>0</v>
      </c>
    </row>
    <row r="4" spans="1:92" ht="24" customHeight="1" x14ac:dyDescent="0.2">
      <c r="B4" s="364" t="s">
        <v>2</v>
      </c>
      <c r="C4" s="365"/>
      <c r="D4" s="365"/>
      <c r="E4" s="365"/>
      <c r="F4" s="365"/>
      <c r="G4" s="365"/>
      <c r="H4" s="366"/>
    </row>
    <row r="5" spans="1:92" ht="40.9" customHeight="1" x14ac:dyDescent="0.2">
      <c r="B5" s="499" t="s">
        <v>266</v>
      </c>
      <c r="C5" s="500"/>
      <c r="D5" s="501"/>
      <c r="E5" s="501"/>
      <c r="F5" s="501"/>
      <c r="G5" s="501"/>
      <c r="H5" s="502"/>
    </row>
    <row r="6" spans="1:92" s="211" customFormat="1" ht="15" customHeight="1" x14ac:dyDescent="0.25">
      <c r="B6" s="381"/>
      <c r="C6" s="484"/>
      <c r="D6" s="484"/>
      <c r="E6" s="485"/>
      <c r="F6" s="212" t="s">
        <v>77</v>
      </c>
      <c r="G6" s="212" t="s">
        <v>78</v>
      </c>
      <c r="H6" s="212" t="s">
        <v>264</v>
      </c>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row>
    <row r="7" spans="1:92" ht="15" customHeight="1" x14ac:dyDescent="0.2">
      <c r="B7" s="486"/>
      <c r="C7" s="487"/>
      <c r="D7" s="487"/>
      <c r="E7" s="488"/>
      <c r="F7" s="213">
        <f>'1. The Premises'!C11</f>
        <v>0</v>
      </c>
      <c r="G7" s="213">
        <f>'1. The Premises'!C12</f>
        <v>0</v>
      </c>
      <c r="H7" s="213">
        <f>'1. The Premises'!C13</f>
        <v>0</v>
      </c>
    </row>
    <row r="8" spans="1:92" ht="36" customHeight="1" x14ac:dyDescent="0.25">
      <c r="A8" s="214" t="s">
        <v>30</v>
      </c>
      <c r="B8" s="481" t="s">
        <v>265</v>
      </c>
      <c r="C8" s="482"/>
      <c r="D8" s="482"/>
      <c r="E8" s="483"/>
      <c r="F8" s="215"/>
      <c r="G8" s="216"/>
      <c r="H8" s="216"/>
    </row>
    <row r="9" spans="1:92" ht="50.25" customHeight="1" x14ac:dyDescent="0.25">
      <c r="B9" s="492" t="s">
        <v>21</v>
      </c>
      <c r="C9" s="492"/>
      <c r="D9" s="493"/>
      <c r="E9" s="493"/>
      <c r="F9" s="494"/>
      <c r="G9" s="494"/>
      <c r="H9" s="494"/>
      <c r="I9" s="53" t="s">
        <v>228</v>
      </c>
    </row>
    <row r="10" spans="1:92" ht="15.75" x14ac:dyDescent="0.25">
      <c r="B10" s="495"/>
      <c r="C10" s="484"/>
      <c r="D10" s="484"/>
      <c r="E10" s="485"/>
      <c r="F10" s="218" t="s">
        <v>77</v>
      </c>
      <c r="G10" s="218" t="s">
        <v>78</v>
      </c>
      <c r="H10" s="218" t="s">
        <v>264</v>
      </c>
    </row>
    <row r="11" spans="1:92" x14ac:dyDescent="0.2">
      <c r="B11" s="486"/>
      <c r="C11" s="487"/>
      <c r="D11" s="487"/>
      <c r="E11" s="488"/>
      <c r="F11" s="219">
        <f>'1. The Premises'!C11</f>
        <v>0</v>
      </c>
      <c r="G11" s="213">
        <f>'1. The Premises'!C12</f>
        <v>0</v>
      </c>
      <c r="H11" s="219">
        <f>'1. The Premises'!C13</f>
        <v>0</v>
      </c>
    </row>
    <row r="12" spans="1:92" ht="49.9" customHeight="1" x14ac:dyDescent="0.25">
      <c r="A12" s="462" t="s">
        <v>89</v>
      </c>
      <c r="B12" s="472" t="s">
        <v>365</v>
      </c>
      <c r="C12" s="469" t="s">
        <v>357</v>
      </c>
      <c r="D12" s="470"/>
      <c r="E12" s="470"/>
      <c r="F12" s="220">
        <f>'2. Stocks'!C24</f>
        <v>0</v>
      </c>
      <c r="G12" s="221"/>
      <c r="H12" s="8">
        <f>'2. Stocks'!C31</f>
        <v>0</v>
      </c>
    </row>
    <row r="13" spans="1:92" ht="64.900000000000006" customHeight="1" x14ac:dyDescent="0.2">
      <c r="A13" s="462"/>
      <c r="B13" s="473"/>
      <c r="C13" s="471" t="s">
        <v>358</v>
      </c>
      <c r="D13" s="471"/>
      <c r="E13" s="471"/>
      <c r="F13" s="222"/>
      <c r="G13" s="31"/>
      <c r="H13" s="31"/>
    </row>
    <row r="14" spans="1:92" ht="15" customHeight="1" x14ac:dyDescent="0.25">
      <c r="B14" s="463"/>
      <c r="C14" s="464"/>
      <c r="D14" s="464"/>
      <c r="E14" s="465"/>
      <c r="F14" s="218" t="s">
        <v>77</v>
      </c>
      <c r="G14" s="218" t="s">
        <v>78</v>
      </c>
      <c r="H14" s="218" t="s">
        <v>264</v>
      </c>
    </row>
    <row r="15" spans="1:92" ht="15" customHeight="1" x14ac:dyDescent="0.2">
      <c r="B15" s="466"/>
      <c r="C15" s="467"/>
      <c r="D15" s="467"/>
      <c r="E15" s="468"/>
      <c r="F15" s="213">
        <f>'1. The Premises'!C11</f>
        <v>0</v>
      </c>
      <c r="G15" s="213">
        <f>'1. The Premises'!C12</f>
        <v>0</v>
      </c>
      <c r="H15" s="213">
        <f>'1. The Premises'!C13</f>
        <v>0</v>
      </c>
    </row>
    <row r="16" spans="1:92" ht="45.75" customHeight="1" x14ac:dyDescent="0.2">
      <c r="A16" s="63" t="s">
        <v>90</v>
      </c>
      <c r="B16" s="489" t="s">
        <v>269</v>
      </c>
      <c r="C16" s="490"/>
      <c r="D16" s="490"/>
      <c r="E16" s="491"/>
      <c r="F16" s="223"/>
      <c r="G16" s="223"/>
      <c r="H16" s="224"/>
    </row>
    <row r="17" spans="1:8" ht="51.75" customHeight="1" x14ac:dyDescent="0.25">
      <c r="B17" s="492" t="s">
        <v>22</v>
      </c>
      <c r="C17" s="492"/>
      <c r="D17" s="493"/>
      <c r="E17" s="493"/>
      <c r="F17" s="494"/>
      <c r="G17" s="494"/>
      <c r="H17" s="494"/>
    </row>
    <row r="18" spans="1:8" ht="33" customHeight="1" x14ac:dyDescent="0.25">
      <c r="B18" s="225"/>
      <c r="C18" s="225"/>
      <c r="D18" s="226"/>
      <c r="E18" s="217"/>
      <c r="F18" s="43" t="s">
        <v>343</v>
      </c>
      <c r="G18" s="43"/>
      <c r="H18" s="227"/>
    </row>
    <row r="19" spans="1:8" ht="39.75" customHeight="1" x14ac:dyDescent="0.25">
      <c r="B19" s="496" t="s">
        <v>160</v>
      </c>
      <c r="C19" s="503" t="s">
        <v>145</v>
      </c>
      <c r="D19" s="504"/>
      <c r="E19" s="474"/>
      <c r="F19" s="475"/>
      <c r="G19" s="18"/>
      <c r="H19" s="227"/>
    </row>
    <row r="20" spans="1:8" ht="39.75" customHeight="1" x14ac:dyDescent="0.2">
      <c r="B20" s="497"/>
      <c r="C20" s="505" t="s">
        <v>84</v>
      </c>
      <c r="D20" s="506"/>
      <c r="E20" s="474"/>
      <c r="F20" s="475"/>
      <c r="G20" s="228" t="s">
        <v>99</v>
      </c>
    </row>
    <row r="21" spans="1:8" ht="39.75" customHeight="1" x14ac:dyDescent="0.2">
      <c r="B21" s="498"/>
      <c r="C21" s="507" t="s">
        <v>31</v>
      </c>
      <c r="D21" s="508"/>
      <c r="E21" s="474"/>
      <c r="F21" s="475"/>
      <c r="G21" s="262"/>
      <c r="H21" s="308"/>
    </row>
    <row r="22" spans="1:8" s="39" customFormat="1" ht="45.75" customHeight="1" x14ac:dyDescent="0.2">
      <c r="B22" s="229" t="s">
        <v>161</v>
      </c>
      <c r="C22" s="476"/>
      <c r="D22" s="477"/>
      <c r="E22" s="18"/>
      <c r="F22" s="18"/>
      <c r="G22" s="18"/>
      <c r="H22" s="18"/>
    </row>
    <row r="23" spans="1:8" s="39" customFormat="1" ht="45.75" customHeight="1" x14ac:dyDescent="0.2">
      <c r="A23" s="63" t="s">
        <v>91</v>
      </c>
      <c r="B23" s="229" t="s">
        <v>292</v>
      </c>
      <c r="C23" s="478"/>
      <c r="D23" s="479"/>
      <c r="E23" s="19"/>
      <c r="F23" s="18"/>
      <c r="G23" s="18"/>
      <c r="H23" s="18"/>
    </row>
    <row r="24" spans="1:8" s="39" customFormat="1" ht="45.75" customHeight="1" x14ac:dyDescent="0.2">
      <c r="B24" s="229" t="s">
        <v>342</v>
      </c>
      <c r="C24" s="480">
        <f>C22*C23</f>
        <v>0</v>
      </c>
      <c r="D24" s="293"/>
      <c r="E24" s="230"/>
      <c r="F24" s="86"/>
      <c r="G24" s="86"/>
      <c r="H24" s="86"/>
    </row>
    <row r="25" spans="1:8" x14ac:dyDescent="0.2">
      <c r="F25" s="87"/>
      <c r="G25" s="87"/>
      <c r="H25" s="87"/>
    </row>
    <row r="27" spans="1:8" ht="15.75" x14ac:dyDescent="0.2">
      <c r="A27" s="39"/>
      <c r="B27" s="356" t="s">
        <v>34</v>
      </c>
      <c r="C27" s="349"/>
      <c r="D27" s="349"/>
      <c r="E27" s="349"/>
      <c r="F27" s="349"/>
      <c r="G27" s="349"/>
      <c r="H27" s="350"/>
    </row>
    <row r="28" spans="1:8" ht="144.75" customHeight="1" x14ac:dyDescent="0.2">
      <c r="A28" s="37" t="s">
        <v>118</v>
      </c>
      <c r="B28" s="257" t="s">
        <v>376</v>
      </c>
      <c r="C28" s="264"/>
      <c r="D28" s="264"/>
      <c r="E28" s="264"/>
      <c r="F28" s="264"/>
      <c r="G28" s="264"/>
      <c r="H28" s="258"/>
    </row>
    <row r="29" spans="1:8" ht="115.9" customHeight="1" x14ac:dyDescent="0.2">
      <c r="A29" s="37" t="s">
        <v>118</v>
      </c>
      <c r="B29" s="459" t="s">
        <v>340</v>
      </c>
      <c r="C29" s="460"/>
      <c r="D29" s="460"/>
      <c r="E29" s="460"/>
      <c r="F29" s="460"/>
      <c r="G29" s="460"/>
      <c r="H29" s="461"/>
    </row>
    <row r="30" spans="1:8" ht="160.9" customHeight="1" x14ac:dyDescent="0.2">
      <c r="A30" s="95" t="s">
        <v>118</v>
      </c>
      <c r="B30" s="257" t="s">
        <v>356</v>
      </c>
      <c r="C30" s="264"/>
      <c r="D30" s="264"/>
      <c r="E30" s="264"/>
      <c r="F30" s="264"/>
      <c r="G30" s="264"/>
      <c r="H30" s="258"/>
    </row>
    <row r="31" spans="1:8" ht="38.25" customHeight="1" x14ac:dyDescent="0.2">
      <c r="A31" s="95" t="s">
        <v>118</v>
      </c>
      <c r="B31" s="253" t="s">
        <v>29</v>
      </c>
      <c r="C31" s="268"/>
      <c r="D31" s="268"/>
      <c r="E31" s="268"/>
      <c r="F31" s="268"/>
      <c r="G31" s="268"/>
      <c r="H31" s="269"/>
    </row>
  </sheetData>
  <sheetProtection password="83AF" sheet="1" objects="1" scenarios="1"/>
  <mergeCells count="29">
    <mergeCell ref="B30:H30"/>
    <mergeCell ref="B31:H31"/>
    <mergeCell ref="B4:H4"/>
    <mergeCell ref="B17:H17"/>
    <mergeCell ref="B19:B21"/>
    <mergeCell ref="B5:H5"/>
    <mergeCell ref="C19:D19"/>
    <mergeCell ref="C20:D20"/>
    <mergeCell ref="C21:D21"/>
    <mergeCell ref="B8:E8"/>
    <mergeCell ref="G21:H21"/>
    <mergeCell ref="B6:E7"/>
    <mergeCell ref="B16:E16"/>
    <mergeCell ref="B9:H9"/>
    <mergeCell ref="B10:E11"/>
    <mergeCell ref="B29:H29"/>
    <mergeCell ref="A12:A13"/>
    <mergeCell ref="B28:H28"/>
    <mergeCell ref="B14:E15"/>
    <mergeCell ref="C12:E12"/>
    <mergeCell ref="C13:E13"/>
    <mergeCell ref="B12:B13"/>
    <mergeCell ref="E19:F19"/>
    <mergeCell ref="E20:F20"/>
    <mergeCell ref="E21:F21"/>
    <mergeCell ref="C22:D22"/>
    <mergeCell ref="C23:D23"/>
    <mergeCell ref="C24:D24"/>
    <mergeCell ref="B27:H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83</vt:i4>
      </vt:variant>
    </vt:vector>
  </HeadingPairs>
  <TitlesOfParts>
    <vt:vector size="96" baseType="lpstr">
      <vt:lpstr>Instructions</vt:lpstr>
      <vt:lpstr>1. The Premises</vt:lpstr>
      <vt:lpstr>2. Stocks</vt:lpstr>
      <vt:lpstr>3a. Weekly Record</vt:lpstr>
      <vt:lpstr>3b. Summary of Weekly Records</vt:lpstr>
      <vt:lpstr>4. Purchases</vt:lpstr>
      <vt:lpstr>5. Waste</vt:lpstr>
      <vt:lpstr>6. Sep. Water</vt:lpstr>
      <vt:lpstr>7. Carbon Adsorber</vt:lpstr>
      <vt:lpstr>8. Spotting Chemicals</vt:lpstr>
      <vt:lpstr>9. 12-month Summary</vt:lpstr>
      <vt:lpstr>Sheet1</vt:lpstr>
      <vt:lpstr>Sheet2</vt:lpstr>
      <vt:lpstr>_Ref1</vt:lpstr>
      <vt:lpstr>_Ref10</vt:lpstr>
      <vt:lpstr>_Ref11</vt:lpstr>
      <vt:lpstr>_Ref12</vt:lpstr>
      <vt:lpstr>_Ref13</vt:lpstr>
      <vt:lpstr>_Ref14</vt:lpstr>
      <vt:lpstr>_Ref15</vt:lpstr>
      <vt:lpstr>_Ref16</vt:lpstr>
      <vt:lpstr>_Ref17</vt:lpstr>
      <vt:lpstr>_Ref18</vt:lpstr>
      <vt:lpstr>_Ref19</vt:lpstr>
      <vt:lpstr>_Ref2</vt:lpstr>
      <vt:lpstr>_Ref20</vt:lpstr>
      <vt:lpstr>_Ref21</vt:lpstr>
      <vt:lpstr>_Ref27</vt:lpstr>
      <vt:lpstr>_Ref29</vt:lpstr>
      <vt:lpstr>_Ref3</vt:lpstr>
      <vt:lpstr>_Ref4</vt:lpstr>
      <vt:lpstr>_Ref5</vt:lpstr>
      <vt:lpstr>Note1</vt:lpstr>
      <vt:lpstr>Note10</vt:lpstr>
      <vt:lpstr>Note11</vt:lpstr>
      <vt:lpstr>Note12</vt:lpstr>
      <vt:lpstr>Note13</vt:lpstr>
      <vt:lpstr>Note14</vt:lpstr>
      <vt:lpstr>Note15</vt:lpstr>
      <vt:lpstr>Note16</vt:lpstr>
      <vt:lpstr>Note17</vt:lpstr>
      <vt:lpstr>Note18</vt:lpstr>
      <vt:lpstr>Note19</vt:lpstr>
      <vt:lpstr>Note2</vt:lpstr>
      <vt:lpstr>Note20</vt:lpstr>
      <vt:lpstr>Note21</vt:lpstr>
      <vt:lpstr>Note22</vt:lpstr>
      <vt:lpstr>Note23</vt:lpstr>
      <vt:lpstr>Note24</vt:lpstr>
      <vt:lpstr>Note25</vt:lpstr>
      <vt:lpstr>Note26</vt:lpstr>
      <vt:lpstr>Note27</vt:lpstr>
      <vt:lpstr>Note28</vt:lpstr>
      <vt:lpstr>Note29</vt:lpstr>
      <vt:lpstr>Note3</vt:lpstr>
      <vt:lpstr>Note4</vt:lpstr>
      <vt:lpstr>Note5</vt:lpstr>
      <vt:lpstr>Note6</vt:lpstr>
      <vt:lpstr>Note7</vt:lpstr>
      <vt:lpstr>Note8</vt:lpstr>
      <vt:lpstr>Note9</vt:lpstr>
      <vt:lpstr>'1. The Premises'!Print_Area</vt:lpstr>
      <vt:lpstr>'2. Stocks'!Print_Area</vt:lpstr>
      <vt:lpstr>'3a. Weekly Record'!Print_Area</vt:lpstr>
      <vt:lpstr>'3b. Summary of Weekly Records'!Print_Area</vt:lpstr>
      <vt:lpstr>'4. Purchases'!Print_Area</vt:lpstr>
      <vt:lpstr>'5. Waste'!Print_Area</vt:lpstr>
      <vt:lpstr>'7. Carbon Adsorber'!Print_Area</vt:lpstr>
      <vt:lpstr>'8. Spotting Chemicals'!Print_Area</vt:lpstr>
      <vt:lpstr>'9. 12-month Summary'!Print_Area</vt:lpstr>
      <vt:lpstr>Instructions!Print_Area</vt:lpstr>
      <vt:lpstr>'3b. Summary of Weekly Records'!Print_Titles</vt:lpstr>
      <vt:lpstr>Ref22a</vt:lpstr>
      <vt:lpstr>Ref22b</vt:lpstr>
      <vt:lpstr>Ref22c</vt:lpstr>
      <vt:lpstr>Ref23a</vt:lpstr>
      <vt:lpstr>Ref23b</vt:lpstr>
      <vt:lpstr>Ref23c</vt:lpstr>
      <vt:lpstr>Ref24b</vt:lpstr>
      <vt:lpstr>Ref24c</vt:lpstr>
      <vt:lpstr>Ref25b</vt:lpstr>
      <vt:lpstr>Ref25c</vt:lpstr>
      <vt:lpstr>Ref26b</vt:lpstr>
      <vt:lpstr>Ref26c</vt:lpstr>
      <vt:lpstr>Ref6a</vt:lpstr>
      <vt:lpstr>Ref6b</vt:lpstr>
      <vt:lpstr>Ref6c</vt:lpstr>
      <vt:lpstr>Ref7a</vt:lpstr>
      <vt:lpstr>Ref7b</vt:lpstr>
      <vt:lpstr>Ref7c</vt:lpstr>
      <vt:lpstr>Ref8a</vt:lpstr>
      <vt:lpstr>Ref8b</vt:lpstr>
      <vt:lpstr>Ref8c</vt:lpstr>
      <vt:lpstr>Ref9a</vt:lpstr>
      <vt:lpstr>Ref9b</vt:lpstr>
      <vt:lpstr>Ref9c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dgillen</cp:lastModifiedBy>
  <cp:lastPrinted>2022-05-10T11:47:09Z</cp:lastPrinted>
  <dcterms:modified xsi:type="dcterms:W3CDTF">2022-05-10T11:47:15Z</dcterms:modified>
</cp:coreProperties>
</file>